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2021\03 March\23 - Q-Reporting\"/>
    </mc:Choice>
  </mc:AlternateContent>
  <xr:revisionPtr revIDLastSave="0" documentId="13_ncr:1_{F2DE3F02-9926-4CB7-B8CD-9594E4F2DF71}" xr6:coauthVersionLast="46" xr6:coauthVersionMax="46" xr10:uidLastSave="{00000000-0000-0000-0000-000000000000}"/>
  <bookViews>
    <workbookView xWindow="-120" yWindow="-120" windowWidth="29040" windowHeight="15840" tabRatio="728" xr2:uid="{00000000-000D-0000-FFFF-FFFF00000000}"/>
  </bookViews>
  <sheets>
    <sheet name="NORDEN GROUP PL" sheetId="14" r:id="rId1"/>
    <sheet name="NORDEN Group - Balance Sheet" sheetId="6" r:id="rId2"/>
    <sheet name="Tankers" sheetId="11" r:id="rId3"/>
    <sheet name="Dry Owner" sheetId="8" r:id="rId4"/>
    <sheet name="Dry Cargo" sheetId="13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6" l="1"/>
  <c r="G34" i="16"/>
  <c r="Q10" i="10" l="1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Q15" i="9" s="1"/>
  <c r="Q18" i="9" s="1"/>
  <c r="Q23" i="9" s="1"/>
  <c r="Q28" i="9" s="1"/>
  <c r="Q31" i="9" s="1"/>
  <c r="Q37" i="9" s="1"/>
  <c r="G10" i="16"/>
  <c r="G15" i="16" s="1"/>
  <c r="S57" i="6"/>
  <c r="S60" i="6" s="1"/>
  <c r="S47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S6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7" i="6"/>
  <c r="J60" i="6" s="1"/>
  <c r="J62" i="6" s="1"/>
  <c r="J64" i="6" s="1"/>
  <c r="J47" i="6"/>
  <c r="J41" i="6"/>
  <c r="G18" i="10"/>
  <c r="G23" i="10"/>
  <c r="G28" i="10" s="1"/>
  <c r="G31" i="10" s="1"/>
  <c r="G36" i="10" s="1"/>
  <c r="I57" i="6"/>
  <c r="I60" i="6" s="1"/>
  <c r="I62" i="6" s="1"/>
  <c r="I64" i="6" s="1"/>
  <c r="I47" i="6"/>
  <c r="I41" i="6"/>
  <c r="F18" i="10"/>
  <c r="F23" i="10" s="1"/>
  <c r="F28" i="10" s="1"/>
  <c r="F31" i="10" s="1"/>
  <c r="F36" i="10" s="1"/>
  <c r="H57" i="6"/>
  <c r="H60" i="6"/>
  <c r="H47" i="6"/>
  <c r="H41" i="6"/>
  <c r="H64" i="6" s="1"/>
  <c r="H18" i="10"/>
  <c r="H23" i="10" s="1"/>
  <c r="H28" i="10" s="1"/>
  <c r="H31" i="10" s="1"/>
  <c r="H36" i="10" s="1"/>
  <c r="H62" i="6"/>
  <c r="S62" i="6" l="1"/>
  <c r="S64" i="6"/>
  <c r="S17" i="6"/>
  <c r="S33" i="6" s="1"/>
  <c r="S10" i="14"/>
  <c r="S15" i="14"/>
  <c r="G18" i="16"/>
  <c r="S18" i="14" l="1"/>
  <c r="G23" i="16"/>
  <c r="S23" i="14" l="1"/>
  <c r="G28" i="16"/>
  <c r="S28" i="14" l="1"/>
  <c r="G31" i="16"/>
  <c r="S31" i="14" l="1"/>
  <c r="S38" i="14"/>
</calcChain>
</file>

<file path=xl/sharedStrings.xml><?xml version="1.0" encoding="utf-8"?>
<sst xmlns="http://schemas.openxmlformats.org/spreadsheetml/2006/main" count="383" uniqueCount="81">
  <si>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</si>
  <si>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</si>
  <si>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</si>
  <si>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</si>
  <si>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</si>
  <si>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</si>
  <si>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</si>
  <si>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</si>
  <si>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</si>
  <si>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</si>
  <si>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</si>
  <si>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</si>
  <si>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</si>
  <si>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</si>
  <si>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</si>
  <si>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</si>
  <si>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</si>
  <si>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</si>
  <si>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</si>
  <si>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</si>
  <si>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</si>
  <si>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</si>
  <si>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</si>
  <si>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</si>
  <si>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</si>
  <si>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</si>
  <si>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</si>
  <si>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</si>
  <si>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</si>
  <si>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</si>
  <si>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</si>
  <si>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</si>
  <si>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</si>
  <si>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</si>
  <si>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</si>
  <si>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</si>
  <si>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</si>
  <si>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</si>
  <si>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</si>
  <si>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</si>
  <si>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</si>
  <si>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</si>
  <si>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</si>
  <si>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</si>
  <si>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</si>
  <si>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</si>
  <si>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</si>
  <si>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</si>
  <si>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</si>
  <si>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</si>
  <si>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</si>
  <si>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</si>
  <si>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</si>
  <si>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</si>
  <si>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</si>
  <si>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</si>
  <si>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</si>
  <si>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</si>
  <si>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</si>
  <si>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</si>
  <si>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</si>
  <si>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</si>
  <si>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</si>
  <si>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</si>
  <si>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</si>
  <si>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</si>
  <si>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</si>
  <si>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</si>
  <si>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</si>
  <si>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</si>
  <si>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</si>
  <si>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</si>
  <si>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</si>
  <si>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</si>
  <si>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</si>
  <si>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</si>
  <si>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</si>
  <si>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Segment information - Asset Management Q1 2020 - Q1 2021</t>
  </si>
  <si>
    <t>Segment information - Dry Operator Q3 2017 - Q1 2021</t>
  </si>
  <si>
    <t>Segment information - Tanker Operator Q1 2020 - Q1 2021</t>
  </si>
  <si>
    <t>Segment information - eliminationer of NORDEN Group Q3 2017 -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</si>
</sst>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1" fillId="3" borderId="0" xfId="0" applyNumberFormat="1" applyFont="1" applyFill="1" applyBorder="1"/>
    <xf numFmtId="165" fontId="0" fillId="0" borderId="0" xfId="0" applyNumberFormat="1" applyFill="1" applyBorder="1"/>
    <xf numFmtId="165" fontId="0" fillId="0" borderId="3" xfId="0" applyNumberFormat="1" applyBorder="1"/>
    <xf numFmtId="165" fontId="0" fillId="0" borderId="0" xfId="0" applyNumberFormat="1"/>
    <xf numFmtId="165" fontId="0" fillId="0" borderId="2" xfId="0" applyNumberFormat="1" applyFill="1" applyBorder="1"/>
    <xf numFmtId="165" fontId="0" fillId="0" borderId="11" xfId="0" applyNumberFormat="1" applyBorder="1"/>
    <xf numFmtId="165" fontId="1" fillId="3" borderId="3" xfId="0" applyNumberFormat="1" applyFont="1" applyFill="1" applyBorder="1"/>
    <xf numFmtId="165" fontId="1" fillId="0" borderId="0" xfId="0" applyNumberFormat="1" applyFont="1"/>
    <xf numFmtId="165" fontId="0" fillId="0" borderId="0" xfId="0" applyNumberFormat="1" applyBorder="1"/>
    <xf numFmtId="165" fontId="0" fillId="0" borderId="2" xfId="0" applyNumberFormat="1" applyBorder="1"/>
    <xf numFmtId="165" fontId="0" fillId="0" borderId="0" xfId="0" applyNumberFormat="1" applyFont="1" applyBorder="1"/>
    <xf numFmtId="165" fontId="0" fillId="0" borderId="0" xfId="0" applyNumberFormat="1" applyFont="1" applyFill="1" applyBorder="1"/>
    <xf numFmtId="165" fontId="0" fillId="0" borderId="3" xfId="0" applyNumberFormat="1" applyFont="1" applyBorder="1"/>
    <xf numFmtId="165" fontId="0" fillId="0" borderId="2" xfId="0" applyNumberFormat="1" applyFont="1" applyFill="1" applyBorder="1"/>
    <xf numFmtId="165" fontId="0" fillId="0" borderId="11" xfId="0" applyNumberFormat="1" applyFont="1" applyBorder="1"/>
    <xf numFmtId="165" fontId="1" fillId="0" borderId="0" xfId="0" applyNumberFormat="1" applyFont="1" applyBorder="1"/>
    <xf numFmtId="165" fontId="1" fillId="0" borderId="3" xfId="0" applyNumberFormat="1" applyFont="1" applyBorder="1"/>
    <xf numFmtId="165" fontId="1" fillId="2" borderId="8" xfId="0" applyNumberFormat="1" applyFont="1" applyFill="1" applyBorder="1"/>
    <xf numFmtId="165" fontId="1" fillId="2" borderId="2" xfId="0" applyNumberFormat="1" applyFont="1" applyFill="1" applyBorder="1"/>
    <xf numFmtId="165" fontId="1" fillId="2" borderId="11" xfId="0" applyNumberFormat="1" applyFont="1" applyFill="1" applyBorder="1"/>
    <xf numFmtId="165" fontId="0" fillId="0" borderId="3" xfId="0" applyNumberFormat="1" applyFont="1" applyFill="1" applyBorder="1"/>
    <xf numFmtId="165" fontId="0" fillId="0" borderId="12" xfId="0" applyNumberFormat="1" applyFill="1" applyBorder="1"/>
    <xf numFmtId="165" fontId="0" fillId="0" borderId="12" xfId="0" applyNumberFormat="1" applyBorder="1"/>
    <xf numFmtId="165" fontId="0" fillId="0" borderId="3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1" fillId="3" borderId="1" xfId="0" applyNumberFormat="1" applyFont="1" applyFill="1" applyBorder="1"/>
    <xf numFmtId="165" fontId="1" fillId="3" borderId="13" xfId="0" applyNumberFormat="1" applyFont="1" applyFill="1" applyBorder="1"/>
    <xf numFmtId="165" fontId="0" fillId="0" borderId="0" xfId="0" applyNumberFormat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1" fillId="2" borderId="14" xfId="0" applyNumberFormat="1" applyFont="1" applyFill="1" applyBorder="1"/>
    <xf numFmtId="165" fontId="1" fillId="2" borderId="8" xfId="0" applyNumberFormat="1" applyFont="1" applyFill="1" applyBorder="1" applyAlignment="1">
      <alignment horizontal="right"/>
    </xf>
    <xf numFmtId="165" fontId="0" fillId="4" borderId="0" xfId="0" applyNumberFormat="1" applyFill="1" applyBorder="1"/>
    <xf numFmtId="165" fontId="0" fillId="4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/>
    <xf numFmtId="165" fontId="0" fillId="0" borderId="3" xfId="0" applyNumberFormat="1" applyFill="1" applyBorder="1" applyAlignment="1"/>
    <xf numFmtId="165" fontId="1" fillId="3" borderId="0" xfId="0" applyNumberFormat="1" applyFont="1" applyFill="1"/>
    <xf numFmtId="165" fontId="1" fillId="0" borderId="0" xfId="0" applyNumberFormat="1" applyFont="1" applyFill="1"/>
    <xf numFmtId="165" fontId="0" fillId="0" borderId="4" xfId="0" applyNumberFormat="1" applyFill="1" applyBorder="1"/>
    <xf numFmtId="165" fontId="0" fillId="0" borderId="4" xfId="0" applyNumberFormat="1" applyBorder="1"/>
    <xf numFmtId="165" fontId="1" fillId="3" borderId="15" xfId="0" applyNumberFormat="1" applyFont="1" applyFill="1" applyBorder="1"/>
    <xf numFmtId="165" fontId="1" fillId="2" borderId="16" xfId="0" applyNumberFormat="1" applyFont="1" applyFill="1" applyBorder="1"/>
    <xf numFmtId="165" fontId="0" fillId="4" borderId="3" xfId="0" applyNumberFormat="1" applyFill="1" applyBorder="1"/>
    <xf numFmtId="165" fontId="0" fillId="4" borderId="4" xfId="0" applyNumberFormat="1" applyFill="1" applyBorder="1"/>
    <xf numFmtId="165" fontId="0" fillId="4" borderId="11" xfId="0" applyNumberFormat="1" applyFill="1" applyBorder="1"/>
    <xf numFmtId="165" fontId="0" fillId="4" borderId="2" xfId="0" applyNumberFormat="1" applyFill="1" applyBorder="1"/>
    <xf numFmtId="165" fontId="0" fillId="4" borderId="12" xfId="0" applyNumberFormat="1" applyFill="1" applyBorder="1"/>
    <xf numFmtId="165" fontId="0" fillId="0" borderId="3" xfId="0" applyNumberFormat="1" applyFill="1" applyBorder="1" applyAlignment="1">
      <alignment horizontal="right"/>
    </xf>
    <xf numFmtId="165" fontId="1" fillId="2" borderId="18" xfId="0" applyNumberFormat="1" applyFont="1" applyFill="1" applyBorder="1"/>
    <xf numFmtId="165" fontId="2" fillId="3" borderId="1" xfId="0" applyNumberFormat="1" applyFont="1" applyFill="1" applyBorder="1"/>
    <xf numFmtId="165" fontId="0" fillId="0" borderId="11" xfId="0" applyNumberFormat="1" applyFont="1" applyFill="1" applyBorder="1"/>
    <xf numFmtId="165" fontId="1" fillId="0" borderId="3" xfId="0" applyNumberFormat="1" applyFont="1" applyFill="1" applyBorder="1"/>
    <xf numFmtId="165" fontId="2" fillId="2" borderId="14" xfId="0" applyNumberFormat="1" applyFont="1" applyFill="1" applyBorder="1"/>
    <xf numFmtId="165" fontId="0" fillId="0" borderId="4" xfId="0" applyNumberFormat="1" applyFont="1" applyFill="1" applyBorder="1"/>
    <xf numFmtId="165" fontId="1" fillId="0" borderId="13" xfId="0" applyNumberFormat="1" applyFont="1" applyFill="1" applyBorder="1"/>
    <xf numFmtId="165" fontId="1" fillId="0" borderId="1" xfId="0" applyNumberFormat="1" applyFont="1" applyFill="1" applyBorder="1"/>
    <xf numFmtId="165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0" fillId="0" borderId="17" xfId="0" applyBorder="1"/>
    <xf numFmtId="0" fontId="0" fillId="0" borderId="19" xfId="0" applyBorder="1"/>
    <xf numFmtId="165" fontId="1" fillId="3" borderId="4" xfId="0" applyNumberFormat="1" applyFont="1" applyFill="1" applyBorder="1"/>
    <xf numFmtId="165" fontId="0" fillId="0" borderId="12" xfId="0" applyNumberFormat="1" applyFont="1" applyFill="1" applyBorder="1"/>
    <xf numFmtId="165" fontId="1" fillId="0" borderId="4" xfId="0" applyNumberFormat="1" applyFont="1" applyBorder="1"/>
    <xf numFmtId="165" fontId="2" fillId="3" borderId="13" xfId="0" applyNumberFormat="1" applyFont="1" applyFill="1" applyBorder="1"/>
    <xf numFmtId="165" fontId="0" fillId="0" borderId="14" xfId="0" applyNumberFormat="1" applyBorder="1"/>
    <xf numFmtId="165" fontId="2" fillId="3" borderId="15" xfId="0" applyNumberFormat="1" applyFont="1" applyFill="1" applyBorder="1"/>
    <xf numFmtId="165" fontId="0" fillId="0" borderId="13" xfId="0" applyNumberFormat="1" applyBorder="1"/>
    <xf numFmtId="165" fontId="1" fillId="0" borderId="13" xfId="0" applyNumberFormat="1" applyFont="1" applyBorder="1"/>
    <xf numFmtId="165" fontId="1" fillId="0" borderId="1" xfId="0" applyNumberFormat="1" applyFont="1" applyBorder="1"/>
    <xf numFmtId="0" fontId="4" fillId="0" borderId="2" xfId="0" applyFont="1" applyBorder="1"/>
    <xf numFmtId="165" fontId="0" fillId="0" borderId="8" xfId="0" applyNumberFormat="1" applyBorder="1"/>
    <xf numFmtId="165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1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showGridLines="0" tabSelected="1" workbookViewId="0">
      <pane xSplit="2" ySplit="4" topLeftCell="H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3"/>
      <c r="P1" s="4"/>
      <c r="Q1" s="4"/>
      <c r="R1" s="4"/>
      <c r="S1" s="123"/>
      <c r="T1" s="4"/>
      <c r="U1" s="4"/>
      <c r="V1" s="4"/>
    </row>
    <row r="2" spans="1:22" ht="19.5" thickBot="1" x14ac:dyDescent="0.35">
      <c r="A2" s="27" t="s">
        <v>53</v>
      </c>
    </row>
    <row r="3" spans="1:22" ht="15.75" thickBot="1" x14ac:dyDescent="0.3">
      <c r="C3" s="129">
        <v>2017</v>
      </c>
      <c r="D3" s="130"/>
      <c r="E3" s="130"/>
      <c r="F3" s="130"/>
      <c r="G3" s="129">
        <v>2018</v>
      </c>
      <c r="H3" s="130"/>
      <c r="I3" s="130"/>
      <c r="J3" s="130"/>
      <c r="K3" s="129">
        <v>2019</v>
      </c>
      <c r="L3" s="130"/>
      <c r="M3" s="130"/>
      <c r="N3" s="131"/>
      <c r="O3" s="129">
        <v>2020</v>
      </c>
      <c r="P3" s="130"/>
      <c r="Q3" s="130"/>
      <c r="R3" s="131"/>
      <c r="S3" s="129">
        <v>2021</v>
      </c>
      <c r="T3" s="130"/>
      <c r="U3" s="130"/>
      <c r="V3" s="131"/>
    </row>
    <row r="4" spans="1:22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6" t="s">
        <v>17</v>
      </c>
      <c r="L4" s="107" t="s">
        <v>52</v>
      </c>
      <c r="M4" s="107" t="s">
        <v>19</v>
      </c>
      <c r="N4" s="108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6" t="s">
        <v>17</v>
      </c>
      <c r="T4" s="127" t="s">
        <v>52</v>
      </c>
      <c r="U4" s="127" t="s">
        <v>19</v>
      </c>
      <c r="V4" s="128" t="s">
        <v>20</v>
      </c>
    </row>
    <row r="5" spans="1:22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9"/>
    </row>
    <row r="6" spans="1:22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/>
      <c r="U6" s="56"/>
      <c r="V6" s="88"/>
    </row>
    <row r="7" spans="1:22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/>
      <c r="U7" s="56"/>
      <c r="V7" s="88"/>
    </row>
    <row r="8" spans="1:22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/>
      <c r="U8" s="56"/>
      <c r="V8" s="88"/>
    </row>
    <row r="9" spans="1:22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6"/>
      <c r="U9" s="56"/>
      <c r="V9" s="88"/>
    </row>
    <row r="10" spans="1:22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/>
      <c r="U10" s="75"/>
      <c r="V10" s="89"/>
    </row>
    <row r="11" spans="1:22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</row>
    <row r="12" spans="1:22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/>
      <c r="U12" s="56"/>
      <c r="V12" s="88"/>
    </row>
    <row r="13" spans="1:22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/>
      <c r="U13" s="56"/>
      <c r="V13" s="88"/>
    </row>
    <row r="14" spans="1:22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/>
      <c r="U14" s="56"/>
      <c r="V14" s="88"/>
    </row>
    <row r="15" spans="1:22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/>
      <c r="U15" s="75"/>
      <c r="V15" s="89"/>
    </row>
    <row r="16" spans="1:22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</row>
    <row r="17" spans="1:22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/>
      <c r="U17" s="56"/>
      <c r="V17" s="88"/>
    </row>
    <row r="18" spans="1:22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/>
      <c r="U18" s="75"/>
      <c r="V18" s="89"/>
    </row>
    <row r="19" spans="1:22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</row>
    <row r="20" spans="1:22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/>
      <c r="U20" s="56"/>
      <c r="V20" s="88"/>
    </row>
    <row r="21" spans="1:22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/>
      <c r="U21" s="56"/>
      <c r="V21" s="88"/>
    </row>
    <row r="22" spans="1:22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/>
      <c r="U22" s="56"/>
      <c r="V22" s="88"/>
    </row>
    <row r="23" spans="1:22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/>
      <c r="U23" s="75"/>
      <c r="V23" s="89"/>
    </row>
    <row r="24" spans="1:22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</row>
    <row r="25" spans="1:22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/>
      <c r="U25" s="56"/>
      <c r="V25" s="88"/>
    </row>
    <row r="26" spans="1:22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/>
      <c r="U26" s="56"/>
      <c r="V26" s="88"/>
    </row>
    <row r="27" spans="1:22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/>
      <c r="U27" s="56"/>
      <c r="V27" s="88"/>
    </row>
    <row r="28" spans="1:22" s="1" customFormat="1" x14ac:dyDescent="0.25">
      <c r="A28" s="19" t="s">
        <v>14</v>
      </c>
      <c r="B28" s="19"/>
      <c r="C28" s="117">
        <v>1.7000000000000353</v>
      </c>
      <c r="D28" s="98">
        <v>-2.3999999999999835</v>
      </c>
      <c r="E28" s="98">
        <v>-3.9999999999999893</v>
      </c>
      <c r="F28" s="119">
        <v>27.099999999999948</v>
      </c>
      <c r="G28" s="117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7">
        <v>-3.1000000000000121</v>
      </c>
      <c r="L28" s="98">
        <v>-6.6999999999999869</v>
      </c>
      <c r="M28" s="98">
        <v>2.3999999999999595</v>
      </c>
      <c r="N28" s="98">
        <v>31.499999999999947</v>
      </c>
      <c r="O28" s="117">
        <v>29.800000000000054</v>
      </c>
      <c r="P28" s="98">
        <v>30.400000000000009</v>
      </c>
      <c r="Q28" s="98">
        <v>28.400000000000027</v>
      </c>
      <c r="R28" s="98">
        <v>4.1000000000000369</v>
      </c>
      <c r="S28" s="117">
        <f>'Tanker Operator'!G28+'Asset Management'!G28+'Dry Operator'!Q28+Eliminations!Q28</f>
        <v>-14.200000000000072</v>
      </c>
      <c r="T28" s="98"/>
      <c r="U28" s="98"/>
      <c r="V28" s="119"/>
    </row>
    <row r="29" spans="1:22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</row>
    <row r="30" spans="1:22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/>
      <c r="U30" s="56"/>
      <c r="V30" s="88"/>
    </row>
    <row r="31" spans="1:22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/>
      <c r="U31" s="65"/>
      <c r="V31" s="90"/>
    </row>
    <row r="32" spans="1:22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/>
      <c r="U32" s="56"/>
      <c r="V32" s="88"/>
    </row>
    <row r="33" spans="1:22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/>
      <c r="U33" s="56"/>
      <c r="V33" s="88"/>
    </row>
    <row r="34" spans="1:22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/>
      <c r="U34" s="56"/>
      <c r="V34" s="88"/>
    </row>
    <row r="35" spans="1:22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/>
      <c r="U35" s="57"/>
      <c r="V35" s="88"/>
    </row>
    <row r="36" spans="1:22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/>
      <c r="U36" s="65"/>
      <c r="V36" s="97"/>
    </row>
    <row r="37" spans="1:22" x14ac:dyDescent="0.25">
      <c r="C37" s="118"/>
      <c r="D37" s="51"/>
      <c r="E37" s="51"/>
      <c r="F37" s="51"/>
      <c r="G37" s="118"/>
      <c r="H37" s="57"/>
      <c r="I37" s="57"/>
      <c r="J37" s="57"/>
      <c r="K37" s="118"/>
      <c r="L37" s="51"/>
      <c r="M37" s="51"/>
      <c r="N37" s="51"/>
      <c r="O37" s="118"/>
      <c r="P37" s="124"/>
      <c r="Q37" s="124"/>
      <c r="R37" s="51"/>
      <c r="S37" s="118"/>
      <c r="T37" s="124"/>
      <c r="U37" s="124"/>
      <c r="V37" s="88"/>
    </row>
    <row r="38" spans="1:22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/>
      <c r="U38" s="65"/>
      <c r="V38" s="90"/>
    </row>
    <row r="40" spans="1:22" x14ac:dyDescent="0.25">
      <c r="I40" s="51"/>
      <c r="J40" s="51"/>
    </row>
  </sheetData>
  <mergeCells count="5"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6"/>
  <sheetViews>
    <sheetView showGridLines="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Y20" sqref="Y20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27" t="s">
        <v>51</v>
      </c>
    </row>
    <row r="3" spans="1:22" ht="15.75" thickBot="1" x14ac:dyDescent="0.3">
      <c r="C3" s="129">
        <v>2017</v>
      </c>
      <c r="D3" s="130"/>
      <c r="E3" s="130"/>
      <c r="F3" s="130"/>
      <c r="G3" s="129">
        <v>2018</v>
      </c>
      <c r="H3" s="130"/>
      <c r="I3" s="130"/>
      <c r="J3" s="131"/>
      <c r="K3" s="129">
        <v>2019</v>
      </c>
      <c r="L3" s="130"/>
      <c r="M3" s="130"/>
      <c r="N3" s="131"/>
      <c r="O3" s="129">
        <v>2020</v>
      </c>
      <c r="P3" s="130"/>
      <c r="Q3" s="130"/>
      <c r="R3" s="131"/>
      <c r="S3" s="129">
        <v>2021</v>
      </c>
      <c r="T3" s="130"/>
      <c r="U3" s="130"/>
      <c r="V3" s="131"/>
    </row>
    <row r="4" spans="1:22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6" t="s">
        <v>17</v>
      </c>
      <c r="P4" s="107" t="s">
        <v>52</v>
      </c>
      <c r="Q4" s="107" t="s">
        <v>19</v>
      </c>
      <c r="R4" s="108" t="s">
        <v>20</v>
      </c>
      <c r="S4" s="126" t="s">
        <v>17</v>
      </c>
      <c r="T4" s="127" t="s">
        <v>52</v>
      </c>
      <c r="U4" s="127" t="s">
        <v>19</v>
      </c>
      <c r="V4" s="128" t="s">
        <v>20</v>
      </c>
    </row>
    <row r="5" spans="1:22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3"/>
      <c r="S5" s="7"/>
      <c r="T5" s="8"/>
      <c r="V5" s="113"/>
    </row>
    <row r="6" spans="1:22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</row>
    <row r="7" spans="1:22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/>
      <c r="U7" s="49"/>
      <c r="V7" s="87"/>
    </row>
    <row r="8" spans="1:22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/>
      <c r="U8" s="49"/>
      <c r="V8" s="87"/>
    </row>
    <row r="9" spans="1:22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/>
      <c r="U9" s="49"/>
      <c r="V9" s="87"/>
    </row>
    <row r="10" spans="1:22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/>
      <c r="U10" s="52"/>
      <c r="V10" s="69"/>
    </row>
    <row r="11" spans="1:22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4">
        <v>1130.1999999999998</v>
      </c>
      <c r="S11" s="54">
        <f>SUM(S7:S10)</f>
        <v>1174.8</v>
      </c>
      <c r="T11" s="48"/>
      <c r="U11" s="48"/>
      <c r="V11" s="114"/>
    </row>
    <row r="12" spans="1:22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</row>
    <row r="13" spans="1:22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/>
      <c r="U13" s="56"/>
      <c r="V13" s="88"/>
    </row>
    <row r="14" spans="1:22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/>
      <c r="U14" s="52"/>
      <c r="V14" s="69"/>
    </row>
    <row r="15" spans="1:22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4">
        <v>24.5</v>
      </c>
      <c r="S15" s="54">
        <f>SUM(S13:S14)</f>
        <v>22</v>
      </c>
      <c r="T15" s="48"/>
      <c r="U15" s="48"/>
      <c r="V15" s="114"/>
    </row>
    <row r="16" spans="1:22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</row>
    <row r="17" spans="1:22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4">
        <v>1154.6999999999998</v>
      </c>
      <c r="S17" s="54">
        <f>S11+S15</f>
        <v>1196.8</v>
      </c>
      <c r="T17" s="48"/>
      <c r="U17" s="48"/>
      <c r="V17" s="114"/>
    </row>
    <row r="18" spans="1:22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</row>
    <row r="19" spans="1:22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2">
        <v>65.8</v>
      </c>
      <c r="S19" s="50">
        <v>101.6</v>
      </c>
      <c r="T19" s="59"/>
      <c r="U19" s="59"/>
      <c r="V19" s="102"/>
    </row>
    <row r="20" spans="1:22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2">
        <v>13.7</v>
      </c>
      <c r="S20" s="50">
        <v>12.3</v>
      </c>
      <c r="T20" s="59"/>
      <c r="U20" s="59"/>
      <c r="V20" s="102"/>
    </row>
    <row r="21" spans="1:22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2">
        <v>144.5</v>
      </c>
      <c r="S21" s="60">
        <v>190</v>
      </c>
      <c r="T21" s="59"/>
      <c r="U21" s="59"/>
      <c r="V21" s="102"/>
    </row>
    <row r="22" spans="1:22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2">
        <v>9.5</v>
      </c>
      <c r="S22" s="50">
        <v>9.9</v>
      </c>
      <c r="T22" s="59"/>
      <c r="U22" s="59"/>
      <c r="V22" s="102"/>
    </row>
    <row r="23" spans="1:22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2">
        <v>0</v>
      </c>
      <c r="S23" s="50">
        <v>0</v>
      </c>
      <c r="T23" s="59"/>
      <c r="U23" s="59"/>
      <c r="V23" s="102"/>
    </row>
    <row r="24" spans="1:22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2">
        <v>17.7</v>
      </c>
      <c r="S24" s="50">
        <v>15.1</v>
      </c>
      <c r="T24" s="59"/>
      <c r="U24" s="59"/>
      <c r="V24" s="102"/>
    </row>
    <row r="25" spans="1:22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2">
        <v>70.2</v>
      </c>
      <c r="S25" s="50">
        <v>98.3</v>
      </c>
      <c r="T25" s="59"/>
      <c r="U25" s="59"/>
      <c r="V25" s="102"/>
    </row>
    <row r="26" spans="1:22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2">
        <v>0</v>
      </c>
      <c r="S26" s="50">
        <v>0</v>
      </c>
      <c r="T26" s="59"/>
      <c r="U26" s="59"/>
      <c r="V26" s="102"/>
    </row>
    <row r="27" spans="1:22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9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5">
        <v>331.6</v>
      </c>
      <c r="S27" s="62">
        <v>261.8</v>
      </c>
      <c r="T27" s="61"/>
      <c r="U27" s="61"/>
      <c r="V27" s="115"/>
    </row>
    <row r="28" spans="1:22" s="21" customFormat="1" x14ac:dyDescent="0.25">
      <c r="A28" s="24"/>
      <c r="B28" s="24"/>
      <c r="C28" s="103">
        <v>513.4</v>
      </c>
      <c r="D28" s="104">
        <v>506.40000000000003</v>
      </c>
      <c r="E28" s="104">
        <v>478.4</v>
      </c>
      <c r="F28" s="104">
        <v>524.1</v>
      </c>
      <c r="G28" s="100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6">
        <v>653</v>
      </c>
      <c r="S28" s="64">
        <f>SUM(S19:S27)</f>
        <v>689</v>
      </c>
      <c r="T28" s="63"/>
      <c r="U28" s="63"/>
      <c r="V28" s="116"/>
    </row>
    <row r="29" spans="1:22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</row>
    <row r="30" spans="1:22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/>
      <c r="U30" s="52"/>
      <c r="V30" s="69"/>
    </row>
    <row r="31" spans="1:22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4">
        <v>670.1</v>
      </c>
      <c r="S31" s="54">
        <f>SUM(S28:S30)</f>
        <v>706.4</v>
      </c>
      <c r="T31" s="48"/>
      <c r="U31" s="48"/>
      <c r="V31" s="114"/>
    </row>
    <row r="32" spans="1:22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</row>
    <row r="33" spans="1:22" s="1" customFormat="1" x14ac:dyDescent="0.25">
      <c r="A33" s="26" t="s">
        <v>66</v>
      </c>
      <c r="B33" s="26"/>
      <c r="C33" s="101">
        <v>1280.8000000000002</v>
      </c>
      <c r="D33" s="105">
        <v>1262.8000000000002</v>
      </c>
      <c r="E33" s="105">
        <v>1276</v>
      </c>
      <c r="F33" s="105">
        <v>1326.5</v>
      </c>
      <c r="G33" s="101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/>
      <c r="U33" s="65"/>
      <c r="V33" s="90"/>
    </row>
    <row r="34" spans="1:22" x14ac:dyDescent="0.25">
      <c r="A34" s="8"/>
      <c r="B34" s="8"/>
      <c r="C34" s="120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</row>
    <row r="35" spans="1:22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2"/>
      <c r="S35" s="68"/>
      <c r="T35" s="59"/>
      <c r="U35" s="59"/>
      <c r="V35" s="102"/>
    </row>
    <row r="36" spans="1:22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2"/>
      <c r="S36" s="68"/>
      <c r="T36" s="59"/>
      <c r="U36" s="59"/>
      <c r="V36" s="102"/>
    </row>
    <row r="37" spans="1:22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2"/>
      <c r="S37" s="68"/>
      <c r="T37" s="59"/>
      <c r="U37" s="59"/>
      <c r="V37" s="102"/>
    </row>
    <row r="38" spans="1:22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2">
        <v>6.5</v>
      </c>
      <c r="S38" s="68">
        <v>6.5</v>
      </c>
      <c r="T38" s="59"/>
      <c r="U38" s="59"/>
      <c r="V38" s="102"/>
    </row>
    <row r="39" spans="1:22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2">
        <v>4.0999999999999996</v>
      </c>
      <c r="S39" s="68">
        <v>-35.799999999999997</v>
      </c>
      <c r="T39" s="59"/>
      <c r="U39" s="59"/>
      <c r="V39" s="102"/>
    </row>
    <row r="40" spans="1:22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/>
      <c r="U40" s="52"/>
      <c r="V40" s="69"/>
    </row>
    <row r="41" spans="1:22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4">
        <v>902.5</v>
      </c>
      <c r="S41" s="54">
        <f>SUM(S38:S40)</f>
        <v>786.6</v>
      </c>
      <c r="T41" s="48"/>
      <c r="U41" s="48"/>
      <c r="V41" s="114"/>
    </row>
    <row r="42" spans="1:22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</row>
    <row r="43" spans="1:22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/>
      <c r="U43" s="49"/>
      <c r="V43" s="87"/>
    </row>
    <row r="44" spans="1:22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/>
      <c r="U44" s="49"/>
      <c r="V44" s="87"/>
    </row>
    <row r="45" spans="1:22" x14ac:dyDescent="0.25">
      <c r="A45" t="s">
        <v>44</v>
      </c>
      <c r="C45" s="50">
        <v>78.8</v>
      </c>
      <c r="D45" s="49">
        <v>65.599999999999994</v>
      </c>
      <c r="E45" s="56">
        <v>52.4</v>
      </c>
      <c r="F45" s="56">
        <v>42.5</v>
      </c>
      <c r="G45" s="50">
        <v>37.200000000000003</v>
      </c>
      <c r="H45" s="49">
        <v>32.4</v>
      </c>
      <c r="I45" s="49">
        <v>26</v>
      </c>
      <c r="J45" s="49">
        <v>21.3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/>
      <c r="U45" s="49"/>
      <c r="V45" s="87"/>
    </row>
    <row r="46" spans="1:22" x14ac:dyDescent="0.25">
      <c r="A46" t="s">
        <v>50</v>
      </c>
      <c r="C46" s="50">
        <v>0</v>
      </c>
      <c r="D46" s="49">
        <v>0</v>
      </c>
      <c r="E46" s="49">
        <v>0</v>
      </c>
      <c r="F46" s="49">
        <v>0</v>
      </c>
      <c r="G46" s="53">
        <v>0</v>
      </c>
      <c r="H46" s="52">
        <v>0</v>
      </c>
      <c r="I46" s="57">
        <v>0</v>
      </c>
      <c r="J46" s="69">
        <v>0</v>
      </c>
      <c r="K46" s="53">
        <v>0</v>
      </c>
      <c r="L46" s="52">
        <v>0</v>
      </c>
      <c r="M46" s="52">
        <v>0</v>
      </c>
      <c r="N46" s="52">
        <v>0</v>
      </c>
      <c r="O46" s="53">
        <v>0</v>
      </c>
      <c r="P46" s="52">
        <v>0</v>
      </c>
      <c r="Q46" s="52">
        <v>0</v>
      </c>
      <c r="R46" s="69">
        <v>0</v>
      </c>
      <c r="S46" s="53">
        <v>0</v>
      </c>
      <c r="T46" s="52"/>
      <c r="U46" s="52"/>
      <c r="V46" s="69"/>
    </row>
    <row r="47" spans="1:22" s="1" customFormat="1" x14ac:dyDescent="0.25">
      <c r="A47" s="20" t="s">
        <v>69</v>
      </c>
      <c r="B47" s="20"/>
      <c r="C47" s="76">
        <v>263</v>
      </c>
      <c r="D47" s="75">
        <v>241.9</v>
      </c>
      <c r="E47" s="75">
        <v>224.8</v>
      </c>
      <c r="F47" s="75">
        <v>238</v>
      </c>
      <c r="G47" s="54">
        <v>197</v>
      </c>
      <c r="H47" s="48">
        <f>SUM(H43:H46)</f>
        <v>217.4</v>
      </c>
      <c r="I47" s="48">
        <f>SUM(I43:I46)</f>
        <v>204.8</v>
      </c>
      <c r="J47" s="48">
        <f>SUM(J43:J46)</f>
        <v>227.8</v>
      </c>
      <c r="K47" s="54">
        <v>461.1</v>
      </c>
      <c r="L47" s="48">
        <v>442.6</v>
      </c>
      <c r="M47" s="48">
        <v>486</v>
      </c>
      <c r="N47" s="48">
        <v>467.09999999999997</v>
      </c>
      <c r="O47" s="54">
        <v>479.29999999999995</v>
      </c>
      <c r="P47" s="48">
        <v>504.5</v>
      </c>
      <c r="Q47" s="48">
        <v>514.5</v>
      </c>
      <c r="R47" s="114">
        <v>495.7</v>
      </c>
      <c r="S47" s="54">
        <f>SUM(S43:S46)</f>
        <v>546</v>
      </c>
      <c r="T47" s="48"/>
      <c r="U47" s="48"/>
      <c r="V47" s="114"/>
    </row>
    <row r="48" spans="1:22" x14ac:dyDescent="0.25">
      <c r="C48" s="50"/>
      <c r="D48" s="56"/>
      <c r="E48" s="56"/>
      <c r="F48" s="56"/>
      <c r="G48" s="50"/>
      <c r="H48" s="56"/>
      <c r="I48" s="56"/>
      <c r="J48" s="56"/>
      <c r="K48" s="50"/>
      <c r="L48" s="56"/>
      <c r="M48" s="56"/>
      <c r="N48" s="56"/>
      <c r="O48" s="50"/>
      <c r="P48" s="56"/>
      <c r="Q48" s="56"/>
      <c r="R48" s="88"/>
      <c r="S48" s="50"/>
      <c r="T48" s="56"/>
      <c r="U48" s="56"/>
      <c r="V48" s="88"/>
    </row>
    <row r="49" spans="1:22" x14ac:dyDescent="0.25">
      <c r="A49" s="22" t="s">
        <v>43</v>
      </c>
      <c r="C49" s="50">
        <v>27</v>
      </c>
      <c r="D49" s="49">
        <v>27</v>
      </c>
      <c r="E49" s="56">
        <v>52</v>
      </c>
      <c r="F49" s="56">
        <v>26.3</v>
      </c>
      <c r="G49" s="50">
        <v>85</v>
      </c>
      <c r="H49" s="49">
        <v>54.2</v>
      </c>
      <c r="I49" s="49">
        <v>54.3</v>
      </c>
      <c r="J49" s="49">
        <v>125.5</v>
      </c>
      <c r="K49" s="50">
        <v>95.7</v>
      </c>
      <c r="L49" s="49">
        <v>92</v>
      </c>
      <c r="M49" s="49">
        <v>45.1</v>
      </c>
      <c r="N49" s="49">
        <v>34.9</v>
      </c>
      <c r="O49" s="50">
        <v>97</v>
      </c>
      <c r="P49" s="49">
        <v>35</v>
      </c>
      <c r="Q49" s="49">
        <v>37.6</v>
      </c>
      <c r="R49" s="87">
        <v>37.6</v>
      </c>
      <c r="S49" s="50">
        <v>107.6</v>
      </c>
      <c r="T49" s="49"/>
      <c r="U49" s="49"/>
      <c r="V49" s="87"/>
    </row>
    <row r="50" spans="1:22" x14ac:dyDescent="0.25">
      <c r="A50" s="22" t="s">
        <v>57</v>
      </c>
      <c r="C50" s="50"/>
      <c r="D50" s="49"/>
      <c r="E50" s="56"/>
      <c r="F50" s="56"/>
      <c r="G50" s="50"/>
      <c r="H50" s="49"/>
      <c r="I50" s="49"/>
      <c r="J50" s="49"/>
      <c r="K50" s="50">
        <v>108.7</v>
      </c>
      <c r="L50" s="49">
        <v>101.4</v>
      </c>
      <c r="M50" s="49">
        <v>115.3</v>
      </c>
      <c r="N50" s="49">
        <v>131.80000000000001</v>
      </c>
      <c r="O50" s="50">
        <v>151.80000000000001</v>
      </c>
      <c r="P50" s="49">
        <v>149.1</v>
      </c>
      <c r="Q50" s="49">
        <v>151.19999999999999</v>
      </c>
      <c r="R50" s="87">
        <v>142.1</v>
      </c>
      <c r="S50" s="50">
        <v>184</v>
      </c>
      <c r="T50" s="49"/>
      <c r="U50" s="49"/>
      <c r="V50" s="87"/>
    </row>
    <row r="51" spans="1:22" x14ac:dyDescent="0.25">
      <c r="A51" t="s">
        <v>44</v>
      </c>
      <c r="C51" s="50">
        <v>83.9</v>
      </c>
      <c r="D51" s="49">
        <v>75.5</v>
      </c>
      <c r="E51" s="56">
        <v>67.099999999999994</v>
      </c>
      <c r="F51" s="56">
        <v>36.1</v>
      </c>
      <c r="G51" s="50">
        <v>25.2</v>
      </c>
      <c r="H51" s="49">
        <v>24.5</v>
      </c>
      <c r="I51" s="49">
        <v>25.5</v>
      </c>
      <c r="J51" s="49">
        <v>25.3</v>
      </c>
      <c r="K51" s="50">
        <v>3.7</v>
      </c>
      <c r="L51" s="49">
        <v>2.8</v>
      </c>
      <c r="M51" s="49">
        <v>3.4</v>
      </c>
      <c r="N51" s="49">
        <v>0</v>
      </c>
      <c r="O51" s="50">
        <v>0</v>
      </c>
      <c r="P51" s="49">
        <v>0</v>
      </c>
      <c r="Q51" s="49">
        <v>0</v>
      </c>
      <c r="R51" s="87">
        <v>0</v>
      </c>
      <c r="S51" s="50">
        <v>0</v>
      </c>
      <c r="T51" s="49"/>
      <c r="U51" s="49"/>
      <c r="V51" s="87"/>
    </row>
    <row r="52" spans="1:22" x14ac:dyDescent="0.25">
      <c r="A52" s="22" t="s">
        <v>45</v>
      </c>
      <c r="C52" s="50">
        <v>52.2</v>
      </c>
      <c r="D52" s="49">
        <v>46.5</v>
      </c>
      <c r="E52" s="56">
        <v>58.6</v>
      </c>
      <c r="F52" s="56">
        <v>62.6</v>
      </c>
      <c r="G52" s="50">
        <v>60.4</v>
      </c>
      <c r="H52" s="49">
        <v>83.8</v>
      </c>
      <c r="I52" s="49">
        <v>92.8</v>
      </c>
      <c r="J52" s="49">
        <v>118.8</v>
      </c>
      <c r="K52" s="50">
        <v>87.7</v>
      </c>
      <c r="L52" s="49">
        <v>124.9</v>
      </c>
      <c r="M52" s="49">
        <v>132.80000000000001</v>
      </c>
      <c r="N52" s="49">
        <v>117.6</v>
      </c>
      <c r="O52" s="50">
        <v>137.19999999999999</v>
      </c>
      <c r="P52" s="49">
        <v>119.3</v>
      </c>
      <c r="Q52" s="49">
        <v>138</v>
      </c>
      <c r="R52" s="87">
        <v>131.19999999999999</v>
      </c>
      <c r="S52" s="50">
        <v>157.5</v>
      </c>
      <c r="T52" s="49"/>
      <c r="U52" s="49"/>
      <c r="V52" s="87"/>
    </row>
    <row r="53" spans="1:22" x14ac:dyDescent="0.25">
      <c r="A53" t="s">
        <v>46</v>
      </c>
      <c r="C53" s="50">
        <v>0</v>
      </c>
      <c r="D53" s="49">
        <v>0</v>
      </c>
      <c r="E53" s="56">
        <v>0</v>
      </c>
      <c r="F53" s="56">
        <v>1.9</v>
      </c>
      <c r="G53" s="50">
        <v>0</v>
      </c>
      <c r="H53" s="49">
        <v>0</v>
      </c>
      <c r="I53" s="49">
        <v>4.7</v>
      </c>
      <c r="J53" s="49">
        <v>0</v>
      </c>
      <c r="K53" s="50">
        <v>0</v>
      </c>
      <c r="L53" s="49">
        <v>0</v>
      </c>
      <c r="M53" s="49">
        <v>0</v>
      </c>
      <c r="N53" s="49">
        <v>0</v>
      </c>
      <c r="O53" s="50">
        <v>0</v>
      </c>
      <c r="P53" s="49">
        <v>0</v>
      </c>
      <c r="Q53" s="49">
        <v>0</v>
      </c>
      <c r="R53" s="87">
        <v>0</v>
      </c>
      <c r="S53" s="50">
        <v>0</v>
      </c>
      <c r="T53" s="49"/>
      <c r="U53" s="49"/>
      <c r="V53" s="87"/>
    </row>
    <row r="54" spans="1:22" x14ac:dyDescent="0.25">
      <c r="A54" t="s">
        <v>70</v>
      </c>
      <c r="C54" s="50">
        <v>0</v>
      </c>
      <c r="D54" s="49">
        <v>0</v>
      </c>
      <c r="E54" s="49">
        <v>0</v>
      </c>
      <c r="F54" s="49">
        <v>0</v>
      </c>
      <c r="G54" s="50">
        <v>0</v>
      </c>
      <c r="H54" s="49">
        <v>0</v>
      </c>
      <c r="I54" s="49">
        <v>1.8</v>
      </c>
      <c r="J54" s="49">
        <v>2.7</v>
      </c>
      <c r="K54" s="50">
        <v>2.6</v>
      </c>
      <c r="L54" s="49">
        <v>3.8</v>
      </c>
      <c r="M54" s="49">
        <v>5.4</v>
      </c>
      <c r="N54" s="49">
        <v>0</v>
      </c>
      <c r="O54" s="50">
        <v>0.9</v>
      </c>
      <c r="P54" s="49">
        <v>5.2</v>
      </c>
      <c r="Q54" s="49">
        <v>3.8</v>
      </c>
      <c r="R54" s="87">
        <v>1.4</v>
      </c>
      <c r="S54" s="50">
        <v>1.5</v>
      </c>
      <c r="T54" s="49"/>
      <c r="U54" s="49"/>
      <c r="V54" s="87"/>
    </row>
    <row r="55" spans="1:22" x14ac:dyDescent="0.25">
      <c r="A55" s="22" t="s">
        <v>47</v>
      </c>
      <c r="C55" s="50">
        <v>39.700000000000003</v>
      </c>
      <c r="D55" s="49">
        <v>47.2</v>
      </c>
      <c r="E55" s="49">
        <v>44.5</v>
      </c>
      <c r="F55" s="56">
        <v>74.599999999999994</v>
      </c>
      <c r="G55" s="50">
        <v>57.6</v>
      </c>
      <c r="H55" s="49">
        <v>34.6</v>
      </c>
      <c r="I55" s="49">
        <v>36.799999999999997</v>
      </c>
      <c r="J55" s="49">
        <v>48.6</v>
      </c>
      <c r="K55" s="50">
        <v>49.4</v>
      </c>
      <c r="L55" s="49">
        <v>19.7</v>
      </c>
      <c r="M55" s="49">
        <v>30.2</v>
      </c>
      <c r="N55" s="49">
        <v>58.5</v>
      </c>
      <c r="O55" s="50">
        <v>52.1</v>
      </c>
      <c r="P55" s="49">
        <v>46.4</v>
      </c>
      <c r="Q55" s="49">
        <v>67.3</v>
      </c>
      <c r="R55" s="87">
        <v>56.8</v>
      </c>
      <c r="S55" s="50">
        <v>51.1</v>
      </c>
      <c r="T55" s="49"/>
      <c r="U55" s="49"/>
      <c r="V55" s="87"/>
    </row>
    <row r="56" spans="1:22" x14ac:dyDescent="0.25">
      <c r="A56" t="s">
        <v>48</v>
      </c>
      <c r="C56" s="50">
        <v>15.4</v>
      </c>
      <c r="D56" s="49">
        <v>26.2</v>
      </c>
      <c r="E56" s="49">
        <v>27.7</v>
      </c>
      <c r="F56" s="56">
        <v>51.3</v>
      </c>
      <c r="G56" s="53">
        <v>34.799999999999997</v>
      </c>
      <c r="H56" s="52">
        <v>35.6</v>
      </c>
      <c r="I56" s="52">
        <v>45.3</v>
      </c>
      <c r="J56" s="69">
        <v>88.9</v>
      </c>
      <c r="K56" s="53">
        <v>90.5</v>
      </c>
      <c r="L56" s="52">
        <v>72.400000000000006</v>
      </c>
      <c r="M56" s="52">
        <v>60.9</v>
      </c>
      <c r="N56" s="52">
        <v>73.5</v>
      </c>
      <c r="O56" s="53">
        <v>66.2</v>
      </c>
      <c r="P56" s="52">
        <v>53.8</v>
      </c>
      <c r="Q56" s="52">
        <v>68</v>
      </c>
      <c r="R56" s="69">
        <v>57.5</v>
      </c>
      <c r="S56" s="53">
        <v>68.900000000000006</v>
      </c>
      <c r="T56" s="52"/>
      <c r="U56" s="52"/>
      <c r="V56" s="69"/>
    </row>
    <row r="57" spans="1:22" x14ac:dyDescent="0.25">
      <c r="A57" s="2"/>
      <c r="B57" s="2"/>
      <c r="C57" s="121">
        <v>218.20000000000002</v>
      </c>
      <c r="D57" s="122">
        <v>222.39999999999998</v>
      </c>
      <c r="E57" s="122">
        <v>249.89999999999998</v>
      </c>
      <c r="F57" s="122">
        <v>252.8</v>
      </c>
      <c r="G57" s="64">
        <v>263</v>
      </c>
      <c r="H57" s="63">
        <f>SUM(H49:H56)</f>
        <v>232.7</v>
      </c>
      <c r="I57" s="63">
        <f>SUM(I49:I56)</f>
        <v>261.2</v>
      </c>
      <c r="J57" s="63">
        <f>SUM(J49:J56)</f>
        <v>409.80000000000007</v>
      </c>
      <c r="K57" s="64">
        <v>438.3</v>
      </c>
      <c r="L57" s="63">
        <v>417</v>
      </c>
      <c r="M57" s="63">
        <v>393.09999999999997</v>
      </c>
      <c r="N57" s="63">
        <v>416.3</v>
      </c>
      <c r="O57" s="64">
        <v>505.2</v>
      </c>
      <c r="P57" s="63">
        <v>408.79999999999995</v>
      </c>
      <c r="Q57" s="63">
        <v>465.9</v>
      </c>
      <c r="R57" s="116">
        <v>426.59999999999997</v>
      </c>
      <c r="S57" s="64">
        <f>SUM(S49:S56)</f>
        <v>570.6</v>
      </c>
      <c r="T57" s="63"/>
      <c r="U57" s="63"/>
      <c r="V57" s="116"/>
    </row>
    <row r="58" spans="1:22" x14ac:dyDescent="0.25">
      <c r="C58" s="50"/>
      <c r="D58" s="56"/>
      <c r="E58" s="56"/>
      <c r="F58" s="56"/>
      <c r="G58" s="50"/>
      <c r="H58" s="56"/>
      <c r="I58" s="56"/>
      <c r="J58" s="56"/>
      <c r="K58" s="50"/>
      <c r="L58" s="56"/>
      <c r="M58" s="56"/>
      <c r="N58" s="56"/>
      <c r="O58" s="50"/>
      <c r="P58" s="56"/>
      <c r="Q58" s="56"/>
      <c r="R58" s="88"/>
      <c r="S58" s="50"/>
      <c r="T58" s="56"/>
      <c r="U58" s="56"/>
      <c r="V58" s="88"/>
    </row>
    <row r="59" spans="1:22" x14ac:dyDescent="0.25">
      <c r="A59" t="s">
        <v>49</v>
      </c>
      <c r="C59" s="50">
        <v>7</v>
      </c>
      <c r="D59" s="49">
        <v>5.0999999999999996</v>
      </c>
      <c r="E59" s="56">
        <v>0</v>
      </c>
      <c r="F59" s="56">
        <v>1.3</v>
      </c>
      <c r="G59" s="53">
        <v>1.2</v>
      </c>
      <c r="H59" s="52">
        <v>3.7</v>
      </c>
      <c r="I59" s="57">
        <v>0</v>
      </c>
      <c r="J59" s="69">
        <v>0</v>
      </c>
      <c r="K59" s="53">
        <v>0</v>
      </c>
      <c r="L59" s="52">
        <v>0</v>
      </c>
      <c r="M59" s="52">
        <v>0</v>
      </c>
      <c r="N59" s="52">
        <v>0</v>
      </c>
      <c r="O59" s="53">
        <v>0</v>
      </c>
      <c r="P59" s="52">
        <v>0</v>
      </c>
      <c r="Q59" s="52">
        <v>0</v>
      </c>
      <c r="R59" s="69">
        <v>0</v>
      </c>
      <c r="S59" s="53">
        <v>0</v>
      </c>
      <c r="T59" s="52"/>
      <c r="U59" s="52"/>
      <c r="V59" s="69"/>
    </row>
    <row r="60" spans="1:22" s="1" customFormat="1" x14ac:dyDescent="0.25">
      <c r="A60" s="20" t="s">
        <v>71</v>
      </c>
      <c r="B60" s="20"/>
      <c r="C60" s="76">
        <v>225.20000000000002</v>
      </c>
      <c r="D60" s="75">
        <v>227.49999999999997</v>
      </c>
      <c r="E60" s="75">
        <v>249.89999999999998</v>
      </c>
      <c r="F60" s="75">
        <v>254.10000000000002</v>
      </c>
      <c r="G60" s="54">
        <v>264.2</v>
      </c>
      <c r="H60" s="48">
        <f>H57+H59</f>
        <v>236.39999999999998</v>
      </c>
      <c r="I60" s="48">
        <f>SUM(I57:I59)</f>
        <v>261.2</v>
      </c>
      <c r="J60" s="48">
        <f>SUM(J57:J59)</f>
        <v>409.80000000000007</v>
      </c>
      <c r="K60" s="54">
        <v>438.3</v>
      </c>
      <c r="L60" s="48">
        <v>417</v>
      </c>
      <c r="M60" s="48">
        <v>393.09999999999997</v>
      </c>
      <c r="N60" s="48">
        <v>416.3</v>
      </c>
      <c r="O60" s="54">
        <v>505.2</v>
      </c>
      <c r="P60" s="48">
        <v>408.79999999999995</v>
      </c>
      <c r="Q60" s="48">
        <v>465.9</v>
      </c>
      <c r="R60" s="114">
        <v>426.59999999999997</v>
      </c>
      <c r="S60" s="54">
        <f>SUM(S57:S59)</f>
        <v>570.6</v>
      </c>
      <c r="T60" s="48"/>
      <c r="U60" s="48"/>
      <c r="V60" s="114"/>
    </row>
    <row r="61" spans="1:22" x14ac:dyDescent="0.25">
      <c r="C61" s="53"/>
      <c r="D61" s="57"/>
      <c r="E61" s="57"/>
      <c r="F61" s="70"/>
      <c r="G61" s="53"/>
      <c r="H61" s="57"/>
      <c r="I61" s="57"/>
      <c r="J61" s="70"/>
      <c r="K61" s="53"/>
      <c r="L61" s="57"/>
      <c r="M61" s="57"/>
      <c r="N61" s="57"/>
      <c r="O61" s="53"/>
      <c r="P61" s="57"/>
      <c r="Q61" s="57"/>
      <c r="R61" s="70"/>
      <c r="S61" s="53"/>
      <c r="T61" s="57"/>
      <c r="U61" s="57"/>
      <c r="V61" s="70"/>
    </row>
    <row r="62" spans="1:22" s="1" customFormat="1" x14ac:dyDescent="0.25">
      <c r="A62" s="25" t="s">
        <v>72</v>
      </c>
      <c r="B62" s="25"/>
      <c r="C62" s="54">
        <v>488.20000000000005</v>
      </c>
      <c r="D62" s="48">
        <v>469.4</v>
      </c>
      <c r="E62" s="48">
        <v>474.7</v>
      </c>
      <c r="F62" s="48">
        <v>492.1</v>
      </c>
      <c r="G62" s="54">
        <v>461.2</v>
      </c>
      <c r="H62" s="48">
        <f>H47+H60</f>
        <v>453.79999999999995</v>
      </c>
      <c r="I62" s="48">
        <f>I47+I60</f>
        <v>466</v>
      </c>
      <c r="J62" s="48">
        <f>J47+J60</f>
        <v>637.60000000000014</v>
      </c>
      <c r="K62" s="54">
        <v>899.40000000000009</v>
      </c>
      <c r="L62" s="48">
        <v>859.6</v>
      </c>
      <c r="M62" s="48">
        <v>879.09999999999991</v>
      </c>
      <c r="N62" s="48">
        <v>883.4</v>
      </c>
      <c r="O62" s="54">
        <v>984.5</v>
      </c>
      <c r="P62" s="48">
        <v>913.3</v>
      </c>
      <c r="Q62" s="48">
        <v>980.4</v>
      </c>
      <c r="R62" s="114">
        <v>922.3</v>
      </c>
      <c r="S62" s="54">
        <f>S47+S60</f>
        <v>1116.5999999999999</v>
      </c>
      <c r="T62" s="48"/>
      <c r="U62" s="48"/>
      <c r="V62" s="114"/>
    </row>
    <row r="63" spans="1:22" x14ac:dyDescent="0.25">
      <c r="A63" s="1"/>
      <c r="C63" s="50"/>
      <c r="D63" s="56"/>
      <c r="E63" s="56"/>
      <c r="F63" s="56"/>
      <c r="G63" s="53"/>
      <c r="H63" s="57"/>
      <c r="I63" s="57"/>
      <c r="J63" s="57"/>
      <c r="K63" s="53"/>
      <c r="L63" s="57"/>
      <c r="M63" s="57"/>
      <c r="N63" s="57"/>
      <c r="O63" s="53"/>
      <c r="P63" s="57"/>
      <c r="Q63" s="57"/>
      <c r="R63" s="70"/>
      <c r="S63" s="53"/>
      <c r="T63" s="57"/>
      <c r="U63" s="57"/>
      <c r="V63" s="70"/>
    </row>
    <row r="64" spans="1:22" s="1" customFormat="1" x14ac:dyDescent="0.25">
      <c r="A64" s="18" t="s">
        <v>73</v>
      </c>
      <c r="B64" s="18"/>
      <c r="C64" s="79">
        <v>1280.8000000000002</v>
      </c>
      <c r="D64" s="65">
        <v>1262.8</v>
      </c>
      <c r="E64" s="65">
        <v>1276</v>
      </c>
      <c r="F64" s="65">
        <v>1326.5</v>
      </c>
      <c r="G64" s="79">
        <v>1310.8</v>
      </c>
      <c r="H64" s="65">
        <f>H41+H62</f>
        <v>1316</v>
      </c>
      <c r="I64" s="66">
        <f>I41+I62</f>
        <v>1317.4</v>
      </c>
      <c r="J64" s="66">
        <f>J41+J62</f>
        <v>1464.4</v>
      </c>
      <c r="K64" s="67">
        <v>1751.2</v>
      </c>
      <c r="L64" s="65">
        <v>1684.7</v>
      </c>
      <c r="M64" s="65">
        <v>1698.5</v>
      </c>
      <c r="N64" s="65">
        <v>1742.4</v>
      </c>
      <c r="O64" s="67">
        <v>1893.3000000000002</v>
      </c>
      <c r="P64" s="65">
        <v>1830.6</v>
      </c>
      <c r="Q64" s="65">
        <v>1883.1</v>
      </c>
      <c r="R64" s="90">
        <v>1824.8</v>
      </c>
      <c r="S64" s="67">
        <f>S41+S62</f>
        <v>1903.1999999999998</v>
      </c>
      <c r="T64" s="65"/>
      <c r="U64" s="65"/>
      <c r="V64" s="90"/>
    </row>
    <row r="65" spans="1:16" x14ac:dyDescent="0.25">
      <c r="A65" s="1"/>
    </row>
    <row r="66" spans="1:16" x14ac:dyDescent="0.25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</row>
  </sheetData>
  <mergeCells count="5"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10"/>
    </row>
    <row r="3" spans="1:14" ht="15.75" thickBot="1" x14ac:dyDescent="0.3">
      <c r="C3" s="132">
        <v>2017</v>
      </c>
      <c r="D3" s="133"/>
      <c r="E3" s="133"/>
      <c r="F3" s="133"/>
      <c r="G3" s="132">
        <v>2018</v>
      </c>
      <c r="H3" s="133"/>
      <c r="I3" s="133"/>
      <c r="J3" s="134"/>
      <c r="K3" s="129">
        <v>2019</v>
      </c>
      <c r="L3" s="130"/>
      <c r="M3" s="130"/>
      <c r="N3" s="131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9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A2" sqref="A2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10"/>
    </row>
    <row r="3" spans="1:12" ht="15.75" thickBot="1" x14ac:dyDescent="0.3">
      <c r="C3" s="129">
        <v>2017</v>
      </c>
      <c r="D3" s="130"/>
      <c r="E3" s="129">
        <v>2018</v>
      </c>
      <c r="F3" s="130"/>
      <c r="G3" s="130"/>
      <c r="H3" s="131"/>
      <c r="I3" s="129">
        <v>2019</v>
      </c>
      <c r="J3" s="130"/>
      <c r="K3" s="130"/>
      <c r="L3" s="131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9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5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5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A2" sqref="A2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1"/>
      <c r="E2"/>
    </row>
    <row r="3" spans="1:16" ht="15.75" thickBot="1" x14ac:dyDescent="0.3">
      <c r="C3" s="132">
        <v>2017</v>
      </c>
      <c r="D3" s="134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showGridLines="0" workbookViewId="0">
      <selection activeCell="G34" sqref="G34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77</v>
      </c>
      <c r="H2"/>
      <c r="I2"/>
      <c r="J2"/>
    </row>
    <row r="3" spans="1:11" ht="15.75" thickBot="1" x14ac:dyDescent="0.3">
      <c r="C3" s="129">
        <v>2020</v>
      </c>
      <c r="D3" s="130"/>
      <c r="E3" s="130"/>
      <c r="F3" s="131"/>
      <c r="G3" s="129">
        <v>2021</v>
      </c>
      <c r="H3" s="130"/>
      <c r="I3" s="130"/>
      <c r="J3" s="131"/>
    </row>
    <row r="4" spans="1:11" ht="15.75" thickBot="1" x14ac:dyDescent="0.3">
      <c r="A4" s="3" t="s">
        <v>23</v>
      </c>
      <c r="B4" s="4"/>
      <c r="C4" s="106" t="s">
        <v>17</v>
      </c>
      <c r="D4" s="107" t="s">
        <v>52</v>
      </c>
      <c r="E4" s="107" t="s">
        <v>19</v>
      </c>
      <c r="F4" s="108" t="s">
        <v>20</v>
      </c>
      <c r="G4" s="126" t="s">
        <v>17</v>
      </c>
      <c r="H4" s="127" t="s">
        <v>52</v>
      </c>
      <c r="I4" s="127" t="s">
        <v>19</v>
      </c>
      <c r="J4" s="128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3"/>
    </row>
    <row r="6" spans="1:11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/>
      <c r="I6" s="49"/>
      <c r="J6" s="88"/>
    </row>
    <row r="7" spans="1:11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/>
      <c r="I7" s="49"/>
      <c r="J7" s="88"/>
    </row>
    <row r="8" spans="1:11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/>
      <c r="I8" s="56"/>
      <c r="J8" s="88"/>
    </row>
    <row r="9" spans="1:11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/>
      <c r="I9" s="57"/>
      <c r="J9" s="70"/>
    </row>
    <row r="10" spans="1:11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48"/>
      <c r="I10" s="48"/>
      <c r="J10" s="114"/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/>
      <c r="I12" s="56"/>
      <c r="J12" s="88"/>
    </row>
    <row r="13" spans="1:11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/>
      <c r="I13" s="56"/>
      <c r="J13" s="88"/>
    </row>
    <row r="14" spans="1:11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/>
      <c r="I14" s="57"/>
      <c r="J14" s="70"/>
    </row>
    <row r="15" spans="1:11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48"/>
      <c r="I15" s="48"/>
      <c r="J15" s="114"/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1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/>
      <c r="I17" s="57"/>
      <c r="J17" s="70"/>
    </row>
    <row r="18" spans="1:11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48"/>
      <c r="I18" s="48"/>
      <c r="J18" s="114"/>
      <c r="K18"/>
    </row>
    <row r="19" spans="1:11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1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/>
      <c r="I20" s="56"/>
      <c r="J20" s="88"/>
    </row>
    <row r="21" spans="1:11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/>
      <c r="I21" s="56"/>
      <c r="J21" s="88"/>
    </row>
    <row r="22" spans="1:11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/>
      <c r="I22" s="57"/>
      <c r="J22" s="70"/>
    </row>
    <row r="23" spans="1:11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48"/>
      <c r="I23" s="48"/>
      <c r="J23" s="114"/>
      <c r="K23"/>
    </row>
    <row r="24" spans="1:11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1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/>
      <c r="I25" s="56"/>
      <c r="J25" s="87"/>
    </row>
    <row r="26" spans="1:11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/>
      <c r="I26" s="56"/>
      <c r="J26" s="87"/>
    </row>
    <row r="27" spans="1:11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/>
      <c r="I27" s="57"/>
      <c r="J27" s="69"/>
    </row>
    <row r="28" spans="1:11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48"/>
      <c r="I28" s="48"/>
      <c r="J28" s="114"/>
      <c r="K28"/>
    </row>
    <row r="29" spans="1:11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1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/>
      <c r="I30" s="57"/>
      <c r="J30" s="70"/>
    </row>
    <row r="31" spans="1:11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6"/>
      <c r="I31" s="66"/>
      <c r="J31" s="135"/>
      <c r="K31"/>
    </row>
    <row r="32" spans="1:11" x14ac:dyDescent="0.25">
      <c r="C32" s="50"/>
      <c r="D32" s="56"/>
      <c r="E32" s="56"/>
      <c r="F32" s="56"/>
      <c r="G32" s="50"/>
      <c r="H32" s="56"/>
      <c r="I32" s="56"/>
      <c r="J32" s="88"/>
    </row>
    <row r="33" spans="1:11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1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/>
      <c r="I34" s="56"/>
      <c r="J34" s="88"/>
    </row>
    <row r="35" spans="1:11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/>
      <c r="I35" s="56"/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/>
      <c r="I37" s="65"/>
      <c r="J37" s="90"/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9"/>
  <sheetViews>
    <sheetView showGridLines="0" topLeftCell="B1" workbookViewId="0">
      <selection activeCell="T1" sqref="T1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1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19.5" thickBot="1" x14ac:dyDescent="0.35">
      <c r="A2" s="27" t="s">
        <v>78</v>
      </c>
      <c r="P2" s="112"/>
      <c r="R2"/>
      <c r="S2"/>
      <c r="T2" s="112"/>
      <c r="U2" s="8"/>
    </row>
    <row r="3" spans="1:21" ht="15.75" thickBot="1" x14ac:dyDescent="0.3">
      <c r="C3" s="129">
        <v>2017</v>
      </c>
      <c r="D3" s="130"/>
      <c r="E3" s="129">
        <v>2018</v>
      </c>
      <c r="F3" s="130"/>
      <c r="G3" s="130"/>
      <c r="H3" s="131"/>
      <c r="I3" s="129">
        <v>2019</v>
      </c>
      <c r="J3" s="130"/>
      <c r="K3" s="130"/>
      <c r="L3" s="131"/>
      <c r="M3" s="129">
        <v>2020</v>
      </c>
      <c r="N3" s="130"/>
      <c r="O3" s="130"/>
      <c r="P3" s="131"/>
      <c r="Q3" s="129">
        <v>2021</v>
      </c>
      <c r="R3" s="130"/>
      <c r="S3" s="130"/>
      <c r="T3" s="131"/>
    </row>
    <row r="4" spans="1:21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6" t="s">
        <v>17</v>
      </c>
      <c r="N4" s="107" t="s">
        <v>52</v>
      </c>
      <c r="O4" s="107" t="s">
        <v>19</v>
      </c>
      <c r="P4" s="108" t="s">
        <v>20</v>
      </c>
      <c r="Q4" s="126" t="s">
        <v>17</v>
      </c>
      <c r="R4" s="127" t="s">
        <v>52</v>
      </c>
      <c r="S4" s="127" t="s">
        <v>19</v>
      </c>
      <c r="T4" s="128" t="s">
        <v>20</v>
      </c>
    </row>
    <row r="5" spans="1:21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8"/>
      <c r="U5" s="7"/>
    </row>
    <row r="6" spans="1:21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/>
      <c r="S6" s="49"/>
      <c r="T6" s="56"/>
      <c r="U6" s="7"/>
    </row>
    <row r="7" spans="1:21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/>
      <c r="S7" s="49"/>
      <c r="T7" s="56"/>
      <c r="U7" s="7"/>
    </row>
    <row r="8" spans="1:21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/>
      <c r="S8" s="56"/>
      <c r="T8" s="56"/>
      <c r="U8" s="7"/>
    </row>
    <row r="9" spans="1:21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/>
      <c r="S9" s="57"/>
      <c r="T9" s="57"/>
      <c r="U9" s="7"/>
    </row>
    <row r="10" spans="1:21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/>
      <c r="S10" s="48"/>
      <c r="T10" s="48"/>
      <c r="U10" s="7"/>
    </row>
    <row r="11" spans="1:21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56"/>
      <c r="U11" s="7"/>
    </row>
    <row r="12" spans="1:21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/>
      <c r="S12" s="56"/>
      <c r="T12" s="56"/>
      <c r="U12" s="7"/>
    </row>
    <row r="13" spans="1:21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/>
      <c r="S13" s="56"/>
      <c r="T13" s="56"/>
      <c r="U13" s="7"/>
    </row>
    <row r="14" spans="1:21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/>
      <c r="S14" s="57"/>
      <c r="T14" s="57"/>
      <c r="U14" s="7"/>
    </row>
    <row r="15" spans="1:21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/>
      <c r="S15" s="48"/>
      <c r="T15" s="48"/>
      <c r="U15" s="7"/>
    </row>
    <row r="16" spans="1:21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56"/>
      <c r="U16" s="7"/>
    </row>
    <row r="17" spans="1:21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/>
      <c r="S17" s="57"/>
      <c r="T17" s="57"/>
      <c r="U17" s="7"/>
    </row>
    <row r="18" spans="1:21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/>
      <c r="S18" s="48"/>
      <c r="T18" s="48"/>
      <c r="U18" s="7"/>
    </row>
    <row r="19" spans="1:21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56"/>
      <c r="U19" s="7"/>
    </row>
    <row r="20" spans="1:21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/>
      <c r="S20" s="56"/>
      <c r="T20" s="56"/>
      <c r="U20" s="7"/>
    </row>
    <row r="21" spans="1:21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/>
      <c r="S21" s="56"/>
      <c r="T21" s="56"/>
      <c r="U21" s="7"/>
    </row>
    <row r="22" spans="1:21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/>
      <c r="S22" s="57"/>
      <c r="T22" s="57"/>
      <c r="U22" s="7"/>
    </row>
    <row r="23" spans="1:21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/>
      <c r="S23" s="48"/>
      <c r="T23" s="48"/>
      <c r="U23" s="7"/>
    </row>
    <row r="24" spans="1:21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56"/>
      <c r="U24" s="7"/>
    </row>
    <row r="25" spans="1:21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/>
      <c r="S25" s="56"/>
      <c r="T25" s="49"/>
      <c r="U25" s="7"/>
    </row>
    <row r="26" spans="1:21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/>
      <c r="S26" s="56"/>
      <c r="T26" s="49"/>
      <c r="U26" s="7"/>
    </row>
    <row r="27" spans="1:21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/>
      <c r="S27" s="57"/>
      <c r="T27" s="52"/>
      <c r="U27" s="7"/>
    </row>
    <row r="28" spans="1:21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/>
      <c r="S28" s="48"/>
      <c r="T28" s="48"/>
      <c r="U28" s="7"/>
    </row>
    <row r="29" spans="1:21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56"/>
      <c r="U29" s="7"/>
    </row>
    <row r="30" spans="1:21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/>
      <c r="S30" s="57"/>
      <c r="T30" s="57"/>
      <c r="U30" s="7"/>
    </row>
    <row r="31" spans="1:21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/>
      <c r="S31" s="66"/>
      <c r="T31" s="66"/>
      <c r="U31" s="7"/>
    </row>
    <row r="32" spans="1:21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57"/>
      <c r="U32" s="7"/>
    </row>
    <row r="33" spans="1:21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56"/>
      <c r="U33" s="7"/>
    </row>
    <row r="34" spans="1:21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56"/>
      <c r="U34" s="7"/>
    </row>
    <row r="35" spans="1:21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56"/>
      <c r="U35" s="7"/>
    </row>
    <row r="36" spans="1:21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56"/>
      <c r="U36" s="7"/>
    </row>
    <row r="37" spans="1:21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/>
      <c r="S37" s="66"/>
      <c r="T37" s="66"/>
      <c r="U37" s="7"/>
    </row>
    <row r="38" spans="1:21" x14ac:dyDescent="0.25">
      <c r="C38" s="15"/>
      <c r="E38" s="14"/>
      <c r="R38"/>
      <c r="S38"/>
      <c r="T38"/>
    </row>
    <row r="39" spans="1:21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showGridLines="0" workbookViewId="0">
      <selection activeCell="H20" sqref="H20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79</v>
      </c>
      <c r="F2" s="112"/>
      <c r="H2"/>
      <c r="I2"/>
      <c r="J2" s="112"/>
    </row>
    <row r="3" spans="1:11" ht="15.75" thickBot="1" x14ac:dyDescent="0.3">
      <c r="C3" s="129">
        <v>2020</v>
      </c>
      <c r="D3" s="130"/>
      <c r="E3" s="130"/>
      <c r="F3" s="131"/>
      <c r="G3" s="129">
        <v>2021</v>
      </c>
      <c r="H3" s="130"/>
      <c r="I3" s="130"/>
      <c r="J3" s="131"/>
    </row>
    <row r="4" spans="1:11" ht="15.75" thickBot="1" x14ac:dyDescent="0.3">
      <c r="A4" s="3" t="s">
        <v>23</v>
      </c>
      <c r="B4" s="4"/>
      <c r="C4" s="106" t="s">
        <v>17</v>
      </c>
      <c r="D4" s="107" t="s">
        <v>52</v>
      </c>
      <c r="E4" s="107" t="s">
        <v>19</v>
      </c>
      <c r="F4" s="108" t="s">
        <v>20</v>
      </c>
      <c r="G4" s="126" t="s">
        <v>17</v>
      </c>
      <c r="H4" s="127" t="s">
        <v>52</v>
      </c>
      <c r="I4" s="127" t="s">
        <v>19</v>
      </c>
      <c r="J4" s="128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3"/>
    </row>
    <row r="6" spans="1:11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/>
      <c r="I6" s="49"/>
      <c r="J6" s="88"/>
    </row>
    <row r="7" spans="1:11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/>
      <c r="I7" s="49"/>
      <c r="J7" s="88"/>
    </row>
    <row r="8" spans="1:11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/>
      <c r="I8" s="56"/>
      <c r="J8" s="88"/>
    </row>
    <row r="9" spans="1:11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/>
      <c r="I9" s="57"/>
      <c r="J9" s="70"/>
    </row>
    <row r="10" spans="1:11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/>
      <c r="I10" s="48"/>
      <c r="J10" s="114"/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/>
      <c r="I12" s="56"/>
      <c r="J12" s="88"/>
    </row>
    <row r="13" spans="1:11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/>
      <c r="I13" s="56"/>
      <c r="J13" s="88"/>
    </row>
    <row r="14" spans="1:11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/>
      <c r="I14" s="57"/>
      <c r="J14" s="70"/>
    </row>
    <row r="15" spans="1:11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/>
      <c r="I15" s="48"/>
      <c r="J15" s="114"/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1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/>
      <c r="I17" s="57"/>
      <c r="J17" s="70"/>
    </row>
    <row r="18" spans="1:11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/>
      <c r="I18" s="48"/>
      <c r="J18" s="114"/>
      <c r="K18"/>
    </row>
    <row r="19" spans="1:11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1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/>
      <c r="I20" s="56"/>
      <c r="J20" s="88"/>
    </row>
    <row r="21" spans="1:11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/>
      <c r="I21" s="56"/>
      <c r="J21" s="88"/>
    </row>
    <row r="22" spans="1:11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/>
      <c r="I22" s="57"/>
      <c r="J22" s="70"/>
    </row>
    <row r="23" spans="1:11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/>
      <c r="I23" s="48"/>
      <c r="J23" s="114"/>
      <c r="K23"/>
    </row>
    <row r="24" spans="1:11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1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/>
      <c r="I25" s="56"/>
      <c r="J25" s="87"/>
    </row>
    <row r="26" spans="1:11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/>
      <c r="I26" s="56"/>
      <c r="J26" s="87"/>
    </row>
    <row r="27" spans="1:11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/>
      <c r="I27" s="57"/>
      <c r="J27" s="69"/>
    </row>
    <row r="28" spans="1:11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/>
      <c r="I28" s="48"/>
      <c r="J28" s="114"/>
      <c r="K28"/>
    </row>
    <row r="29" spans="1:11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1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/>
      <c r="I30" s="57"/>
      <c r="J30" s="70"/>
    </row>
    <row r="31" spans="1:11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/>
      <c r="I31" s="66"/>
      <c r="J31" s="135"/>
      <c r="K31"/>
    </row>
    <row r="32" spans="1:11" x14ac:dyDescent="0.25">
      <c r="C32" s="50"/>
      <c r="D32" s="57"/>
      <c r="E32" s="57"/>
      <c r="F32" s="57"/>
      <c r="G32" s="50"/>
      <c r="H32" s="57"/>
      <c r="I32" s="57"/>
      <c r="J32" s="70"/>
    </row>
    <row r="33" spans="1:11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1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1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/>
      <c r="I37" s="66"/>
      <c r="J37" s="135"/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6"/>
  <sheetViews>
    <sheetView showGridLines="0" topLeftCell="B1" workbookViewId="0">
      <selection activeCell="O1" sqref="O1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80</v>
      </c>
    </row>
    <row r="3" spans="1:20" ht="15.75" thickBot="1" x14ac:dyDescent="0.3">
      <c r="C3" s="129">
        <v>2017</v>
      </c>
      <c r="D3" s="130"/>
      <c r="E3" s="129">
        <v>2018</v>
      </c>
      <c r="F3" s="130"/>
      <c r="G3" s="130"/>
      <c r="H3" s="131"/>
      <c r="I3" s="129">
        <v>2019</v>
      </c>
      <c r="J3" s="130"/>
      <c r="K3" s="130"/>
      <c r="L3" s="131"/>
      <c r="M3" s="129">
        <v>2020</v>
      </c>
      <c r="N3" s="130"/>
      <c r="O3" s="130"/>
      <c r="P3" s="131"/>
      <c r="Q3" s="129">
        <v>2021</v>
      </c>
      <c r="R3" s="130"/>
      <c r="S3" s="130"/>
      <c r="T3" s="131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6" t="s">
        <v>17</v>
      </c>
      <c r="N4" s="107" t="s">
        <v>52</v>
      </c>
      <c r="O4" s="107" t="s">
        <v>19</v>
      </c>
      <c r="P4" s="108" t="s">
        <v>20</v>
      </c>
      <c r="Q4" s="126" t="s">
        <v>17</v>
      </c>
      <c r="R4" s="127" t="s">
        <v>52</v>
      </c>
      <c r="S4" s="127" t="s">
        <v>19</v>
      </c>
      <c r="T4" s="128" t="s">
        <v>20</v>
      </c>
    </row>
    <row r="5" spans="1:20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3"/>
    </row>
    <row r="6" spans="1:20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</row>
    <row r="7" spans="1:20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/>
      <c r="S7" s="49"/>
      <c r="T7" s="88"/>
    </row>
    <row r="8" spans="1:20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</row>
    <row r="9" spans="1:20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/>
      <c r="S9" s="57"/>
      <c r="T9" s="70"/>
    </row>
    <row r="10" spans="1:20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/>
      <c r="S10" s="85"/>
      <c r="T10" s="114"/>
    </row>
    <row r="11" spans="1:20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</row>
    <row r="12" spans="1:20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/>
      <c r="S12" s="56"/>
      <c r="T12" s="88"/>
    </row>
    <row r="13" spans="1:20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/>
      <c r="S13" s="49"/>
      <c r="T13" s="88"/>
    </row>
    <row r="14" spans="1:20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</row>
    <row r="15" spans="1:20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>SUM(M10:M14)</f>
        <v>0</v>
      </c>
      <c r="N15" s="85">
        <f>SUM(N10:N14)</f>
        <v>0</v>
      </c>
      <c r="O15" s="85">
        <f>SUM(O10:O14)</f>
        <v>0</v>
      </c>
      <c r="P15" s="85">
        <f>SUM(P10:P14)</f>
        <v>0</v>
      </c>
      <c r="Q15" s="54">
        <f>SUM(Q10:Q14)</f>
        <v>0</v>
      </c>
      <c r="R15" s="85"/>
      <c r="S15" s="85"/>
      <c r="T15" s="114"/>
    </row>
    <row r="16" spans="1:20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</row>
    <row r="17" spans="1:20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</row>
    <row r="18" spans="1:20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>SUM(M15:M17)</f>
        <v>0</v>
      </c>
      <c r="N18" s="85">
        <f>SUM(N15:N17)</f>
        <v>0</v>
      </c>
      <c r="O18" s="85">
        <f>SUM(O15:O17)</f>
        <v>0</v>
      </c>
      <c r="P18" s="85">
        <f>SUM(P15:P17)</f>
        <v>0</v>
      </c>
      <c r="Q18" s="54">
        <f>SUM(Q15:Q17)</f>
        <v>0</v>
      </c>
      <c r="R18" s="85"/>
      <c r="S18" s="85"/>
      <c r="T18" s="114"/>
    </row>
    <row r="19" spans="1:20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</row>
    <row r="20" spans="1:20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</row>
    <row r="21" spans="1:20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</row>
    <row r="22" spans="1:20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</row>
    <row r="23" spans="1:20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>SUM(M18:M22)</f>
        <v>0</v>
      </c>
      <c r="N23" s="85">
        <f>SUM(N18:N22)</f>
        <v>0</v>
      </c>
      <c r="O23" s="85">
        <f>SUM(O18:O22)</f>
        <v>0</v>
      </c>
      <c r="P23" s="85">
        <f>SUM(P18:P22)</f>
        <v>0</v>
      </c>
      <c r="Q23" s="54">
        <f>SUM(Q18:Q22)</f>
        <v>0</v>
      </c>
      <c r="R23" s="85"/>
      <c r="S23" s="85"/>
      <c r="T23" s="114"/>
    </row>
    <row r="24" spans="1:20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</row>
    <row r="25" spans="1:20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</row>
    <row r="26" spans="1:20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</row>
    <row r="27" spans="1:20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</row>
    <row r="28" spans="1:20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>SUM(M23:M27)</f>
        <v>0</v>
      </c>
      <c r="N28" s="85">
        <f>SUM(N23:N27)</f>
        <v>0</v>
      </c>
      <c r="O28" s="85">
        <f>SUM(O23:O27)</f>
        <v>0</v>
      </c>
      <c r="P28" s="85">
        <f>SUM(P23:P27)</f>
        <v>0</v>
      </c>
      <c r="Q28" s="54">
        <f>SUM(Q23:Q27)</f>
        <v>0</v>
      </c>
      <c r="R28" s="85"/>
      <c r="S28" s="85"/>
      <c r="T28" s="114"/>
    </row>
    <row r="29" spans="1:20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</row>
    <row r="30" spans="1:20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</row>
    <row r="31" spans="1:20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>SUM(M28:M30)</f>
        <v>0</v>
      </c>
      <c r="N31" s="66">
        <f>SUM(N28:N30)</f>
        <v>0</v>
      </c>
      <c r="O31" s="66">
        <f>SUM(O28:O30)</f>
        <v>0</v>
      </c>
      <c r="P31" s="66">
        <f>SUM(P28:P30)</f>
        <v>0</v>
      </c>
      <c r="Q31" s="67">
        <f>SUM(Q28:Q30)</f>
        <v>0</v>
      </c>
      <c r="R31" s="66"/>
      <c r="S31" s="66"/>
      <c r="T31" s="135"/>
    </row>
    <row r="32" spans="1:20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</row>
    <row r="33" spans="1:20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</row>
    <row r="34" spans="1:20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</row>
    <row r="35" spans="1:20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</row>
    <row r="36" spans="1:20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/>
      <c r="S36" s="66"/>
      <c r="T36" s="135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9" ma:contentTypeDescription="Create a new document." ma:contentTypeScope="" ma:versionID="d46b3619ac5b7b3f2266a6fed42ec297">
  <xsd:schema xmlns:xsd="http://www.w3.org/2001/XMLSchema" xmlns:xs="http://www.w3.org/2001/XMLSchema" xmlns:p="http://schemas.microsoft.com/office/2006/metadata/properties" xmlns:ns2="47b4e39d-6ad2-4550-8765-29da772c6ac0" targetNamespace="http://schemas.microsoft.com/office/2006/metadata/properties" ma:root="true" ma:fieldsID="5a5f4d00e8d29411cefd69f77b3ef5bd" ns2:_="">
    <xsd:import namespace="47b4e39d-6ad2-4550-8765-29da772c6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172152-F9D8-4E53-BB10-18F38498F7E8}"/>
</file>

<file path=customXml/itemProps3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Laura Victoria Bell</cp:lastModifiedBy>
  <dcterms:created xsi:type="dcterms:W3CDTF">2018-04-24T09:43:29Z</dcterms:created>
  <dcterms:modified xsi:type="dcterms:W3CDTF">2021-05-05T16:01:46Z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