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G:\2021\06 June\23 - Q-Reporting\"/>
    </mc:Choice>
  </mc:AlternateContent>
  <xr:revisionPtr revIDLastSave="0" documentId="13_ncr:1_{200A7D68-5AD9-4327-A992-26FCA6784B5F}" xr6:coauthVersionLast="47" xr6:coauthVersionMax="47" xr10:uidLastSave="{00000000-0000-0000-0000-000000000000}"/>
  <bookViews>
    <workbookView xWindow="28680" yWindow="-120" windowWidth="29040" windowHeight="15840" tabRatio="728" xr2:uid="{00000000-000D-0000-FFFF-FFFF00000000}"/>
  </bookViews>
  <sheets>
    <sheet name="NORDEN GROUP PL" sheetId="14" r:id="rId1"/>
    <sheet name="NORDEN Group - Balance Sheet" sheetId="6" r:id="rId2"/>
    <sheet name="Tankers" sheetId="11" state="hidden" r:id="rId3"/>
    <sheet name="Dry Owner" sheetId="8" state="hidden" r:id="rId4"/>
    <sheet name="Dry Cargo" sheetId="13" state="hidden" r:id="rId5"/>
    <sheet name="Asset Management" sheetId="16" r:id="rId6"/>
    <sheet name="Dry Operator" sheetId="9" r:id="rId7"/>
    <sheet name="Tanker Operator" sheetId="15" r:id="rId8"/>
    <sheet name="Eliminations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14" l="1"/>
  <c r="T58" i="6" l="1"/>
  <c r="T61" i="6" s="1"/>
  <c r="T48" i="6"/>
  <c r="T41" i="6"/>
  <c r="T28" i="6"/>
  <c r="T31" i="6" s="1"/>
  <c r="T15" i="6"/>
  <c r="T11" i="6"/>
  <c r="T17" i="6" s="1"/>
  <c r="R10" i="10"/>
  <c r="R15" i="10" s="1"/>
  <c r="R18" i="10" s="1"/>
  <c r="R23" i="10" s="1"/>
  <c r="R28" i="10" s="1"/>
  <c r="R31" i="10" s="1"/>
  <c r="R36" i="10" s="1"/>
  <c r="H10" i="15"/>
  <c r="H15" i="15" s="1"/>
  <c r="H18" i="15" s="1"/>
  <c r="H23" i="15" s="1"/>
  <c r="H28" i="15" s="1"/>
  <c r="H31" i="15" s="1"/>
  <c r="H37" i="15" s="1"/>
  <c r="Q18" i="9"/>
  <c r="Q15" i="9"/>
  <c r="R10" i="9"/>
  <c r="R15" i="9" s="1"/>
  <c r="H15" i="16"/>
  <c r="H18" i="16" s="1"/>
  <c r="H10" i="16"/>
  <c r="T6" i="14"/>
  <c r="T7" i="14"/>
  <c r="T8" i="14"/>
  <c r="T9" i="14"/>
  <c r="T12" i="14"/>
  <c r="T13" i="14"/>
  <c r="T14" i="14"/>
  <c r="T17" i="14"/>
  <c r="T20" i="14"/>
  <c r="T21" i="14"/>
  <c r="T22" i="14"/>
  <c r="T25" i="14"/>
  <c r="T26" i="14"/>
  <c r="T27" i="14"/>
  <c r="T30" i="14"/>
  <c r="T32" i="14"/>
  <c r="T33" i="14"/>
  <c r="T34" i="14"/>
  <c r="T35" i="14"/>
  <c r="T36" i="14"/>
  <c r="G37" i="16"/>
  <c r="G34" i="16"/>
  <c r="T63" i="6" l="1"/>
  <c r="T65" i="6" s="1"/>
  <c r="T33" i="6"/>
  <c r="T10" i="14"/>
  <c r="T15" i="14"/>
  <c r="R18" i="9"/>
  <c r="R23" i="9" s="1"/>
  <c r="R28" i="9" s="1"/>
  <c r="R31" i="9" s="1"/>
  <c r="R37" i="9" s="1"/>
  <c r="H23" i="16"/>
  <c r="Q10" i="10"/>
  <c r="Q15" i="10" s="1"/>
  <c r="Q18" i="10" s="1"/>
  <c r="Q23" i="10" s="1"/>
  <c r="Q28" i="10" s="1"/>
  <c r="Q31" i="10" s="1"/>
  <c r="Q36" i="10" s="1"/>
  <c r="G10" i="15"/>
  <c r="G15" i="15" s="1"/>
  <c r="G18" i="15" s="1"/>
  <c r="G23" i="15" s="1"/>
  <c r="G28" i="15" s="1"/>
  <c r="G31" i="15" s="1"/>
  <c r="G37" i="15" s="1"/>
  <c r="Q10" i="9"/>
  <c r="Q23" i="9" s="1"/>
  <c r="Q28" i="9" s="1"/>
  <c r="Q31" i="9" s="1"/>
  <c r="Q37" i="9" s="1"/>
  <c r="G10" i="16"/>
  <c r="G15" i="16" s="1"/>
  <c r="S58" i="6"/>
  <c r="S61" i="6" s="1"/>
  <c r="S48" i="6"/>
  <c r="S41" i="6"/>
  <c r="S28" i="6"/>
  <c r="S31" i="6" s="1"/>
  <c r="S15" i="6"/>
  <c r="S11" i="6"/>
  <c r="S35" i="14"/>
  <c r="S34" i="14"/>
  <c r="S33" i="14"/>
  <c r="S32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P10" i="10"/>
  <c r="P15" i="10" s="1"/>
  <c r="P18" i="10" s="1"/>
  <c r="P23" i="10" s="1"/>
  <c r="P28" i="10" s="1"/>
  <c r="P31" i="10" s="1"/>
  <c r="P36" i="10" s="1"/>
  <c r="O10" i="10"/>
  <c r="O15" i="10" s="1"/>
  <c r="O18" i="10" s="1"/>
  <c r="O23" i="10" s="1"/>
  <c r="O28" i="10" s="1"/>
  <c r="O31" i="10" s="1"/>
  <c r="O36" i="10" s="1"/>
  <c r="N10" i="10"/>
  <c r="N15" i="10" s="1"/>
  <c r="N18" i="10" s="1"/>
  <c r="N23" i="10" s="1"/>
  <c r="N28" i="10" s="1"/>
  <c r="N31" i="10" s="1"/>
  <c r="N36" i="10" s="1"/>
  <c r="M10" i="10"/>
  <c r="M15" i="10" s="1"/>
  <c r="M18" i="10" s="1"/>
  <c r="M23" i="10" s="1"/>
  <c r="M28" i="10" s="1"/>
  <c r="M31" i="10" s="1"/>
  <c r="M36" i="10" s="1"/>
  <c r="S36" i="14" s="1"/>
  <c r="J58" i="6"/>
  <c r="J61" i="6" s="1"/>
  <c r="J48" i="6"/>
  <c r="J41" i="6"/>
  <c r="G18" i="10"/>
  <c r="G23" i="10"/>
  <c r="G28" i="10" s="1"/>
  <c r="G31" i="10" s="1"/>
  <c r="G36" i="10" s="1"/>
  <c r="I58" i="6"/>
  <c r="I61" i="6" s="1"/>
  <c r="I48" i="6"/>
  <c r="I41" i="6"/>
  <c r="F18" i="10"/>
  <c r="F23" i="10" s="1"/>
  <c r="F28" i="10" s="1"/>
  <c r="F31" i="10" s="1"/>
  <c r="F36" i="10" s="1"/>
  <c r="H58" i="6"/>
  <c r="H61" i="6"/>
  <c r="H48" i="6"/>
  <c r="H63" i="6" s="1"/>
  <c r="H41" i="6"/>
  <c r="H18" i="10"/>
  <c r="H23" i="10" s="1"/>
  <c r="H28" i="10" s="1"/>
  <c r="H31" i="10" s="1"/>
  <c r="H36" i="10" s="1"/>
  <c r="J63" i="6" l="1"/>
  <c r="J65" i="6" s="1"/>
  <c r="H65" i="6"/>
  <c r="I63" i="6"/>
  <c r="I65" i="6" s="1"/>
  <c r="T18" i="14"/>
  <c r="T23" i="14"/>
  <c r="H28" i="16"/>
  <c r="S63" i="6"/>
  <c r="S65" i="6" s="1"/>
  <c r="S17" i="6"/>
  <c r="S33" i="6" s="1"/>
  <c r="S10" i="14"/>
  <c r="S15" i="14"/>
  <c r="G18" i="16"/>
  <c r="H31" i="16" l="1"/>
  <c r="T28" i="14"/>
  <c r="S18" i="14"/>
  <c r="G23" i="16"/>
  <c r="T31" i="14" l="1"/>
  <c r="H37" i="16"/>
  <c r="T38" i="14" s="1"/>
  <c r="S23" i="14"/>
  <c r="G28" i="16"/>
  <c r="S28" i="14" l="1"/>
  <c r="G31" i="16"/>
  <c r="S31" i="14" l="1"/>
  <c r="S38" i="14"/>
</calcChain>
</file>

<file path=xl/sharedStrings.xml><?xml version="1.0" encoding="utf-8"?>
<sst xmlns="http://schemas.openxmlformats.org/spreadsheetml/2006/main" count="384" uniqueCount="82">
  <si>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</si>
  <si>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</si>
  <si>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</si>
  <si>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</si>
  <si>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</si>
  <si>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</si>
  <si>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</si>
  <si>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</si>
  <si>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</si>
  <si>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</si>
  <si>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</si>
  <si>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</si>
  <si>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</si>
  <si>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</si>
  <si>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</si>
  <si>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</si>
  <si>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</si>
  <si>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</si>
  <si>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</si>
  <si>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</si>
  <si>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</si>
  <si>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</si>
  <si>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</si>
  <si>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</si>
  <si>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</si>
  <si>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</si>
  <si>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</si>
  <si>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</si>
  <si>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Vessels</t>
  </si>
  <si>
    <t>Property and equipment</t>
  </si>
  <si>
    <t>Prepayments on vessels and newbuildings</t>
  </si>
  <si>
    <t>Investment in joint ventures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</si>
  <si>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</si>
  <si>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</si>
  <si>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</si>
  <si>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</si>
  <si>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</si>
  <si>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</si>
  <si>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</si>
  <si>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</si>
  <si>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Share capital</t>
  </si>
  <si>
    <t>Reserves</t>
  </si>
  <si>
    <t>Retained earnings</t>
  </si>
  <si>
    <t>Loans</t>
  </si>
  <si>
    <t>Provisions</t>
  </si>
  <si>
    <t>Trade payables</t>
  </si>
  <si>
    <t>Debt to joint ventures</t>
  </si>
  <si>
    <t>Other payables</t>
  </si>
  <si>
    <t>Deferred income</t>
  </si>
  <si>
    <t>Liabilities relating to vessels held for sale</t>
  </si>
  <si>
    <t>Prepayments received on vessels for resale</t>
  </si>
  <si>
    <t>Statement of financial position of NORDEN Group</t>
  </si>
  <si>
    <t xml:space="preserve">Q2 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</si>
  <si>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</si>
  <si>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</si>
  <si>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</si>
  <si>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</si>
  <si>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</si>
  <si>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</si>
  <si>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Tax receivables</t>
  </si>
  <si>
    <t>Segment information - Dry Owner Q3 2017 - Q4 2019</t>
  </si>
  <si>
    <t>Total Tangible assets</t>
  </si>
  <si>
    <t>Total Financial assets</t>
  </si>
  <si>
    <t>Total Non-current assets</t>
  </si>
  <si>
    <t>Total Current assets</t>
  </si>
  <si>
    <t>Assets</t>
  </si>
  <si>
    <t>Total Assets</t>
  </si>
  <si>
    <t>Equity and liabilities</t>
  </si>
  <si>
    <t>Total Equity</t>
  </si>
  <si>
    <t>Total Non-current liabilities</t>
  </si>
  <si>
    <t>Tax payables</t>
  </si>
  <si>
    <t>Total Current liabilities</t>
  </si>
  <si>
    <t>Total Liabilities</t>
  </si>
  <si>
    <t>Total Equity and liabilities</t>
  </si>
  <si>
    <t>Adjusted Results for the period</t>
  </si>
  <si>
    <t>Segment information - Tankers Q1 2017 - Q4 2019</t>
  </si>
  <si>
    <t>Segment information - Dry Cargo Q1 2017 - Q2 2017</t>
  </si>
  <si>
    <t>Segment information - Asset Management Q1 2020 - Q1 2021</t>
  </si>
  <si>
    <t>Segment information - Dry Operator Q3 2017 - Q1 2021</t>
  </si>
  <si>
    <t>Segment information - Tanker Operator Q1 2020 - Q1 2021</t>
  </si>
  <si>
    <t>Segment information - eliminationer of NORDEN Group Q3 2017 - Q1 2021</t>
  </si>
  <si>
    <t>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</si>
</sst>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1" xfId="0" applyFont="1" applyFill="1" applyBorder="1"/>
    <xf numFmtId="0" fontId="1" fillId="3" borderId="0" xfId="0" applyFont="1" applyFill="1"/>
    <xf numFmtId="0" fontId="2" fillId="2" borderId="8" xfId="0" applyFont="1" applyFill="1" applyBorder="1"/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" xfId="0" applyFill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3" borderId="0" xfId="0" applyNumberFormat="1" applyFont="1" applyFill="1" applyBorder="1"/>
    <xf numFmtId="164" fontId="0" fillId="0" borderId="0" xfId="0" applyNumberFormat="1" applyFill="1" applyBorder="1"/>
    <xf numFmtId="164" fontId="0" fillId="0" borderId="3" xfId="0" applyNumberFormat="1" applyBorder="1"/>
    <xf numFmtId="164" fontId="0" fillId="0" borderId="0" xfId="0" applyNumberFormat="1"/>
    <xf numFmtId="164" fontId="0" fillId="0" borderId="2" xfId="0" applyNumberFormat="1" applyFill="1" applyBorder="1"/>
    <xf numFmtId="164" fontId="0" fillId="0" borderId="11" xfId="0" applyNumberFormat="1" applyBorder="1"/>
    <xf numFmtId="164" fontId="1" fillId="3" borderId="3" xfId="0" applyNumberFormat="1" applyFont="1" applyFill="1" applyBorder="1"/>
    <xf numFmtId="164" fontId="1" fillId="0" borderId="0" xfId="0" applyNumberFormat="1" applyFont="1"/>
    <xf numFmtId="164" fontId="0" fillId="0" borderId="0" xfId="0" applyNumberFormat="1" applyBorder="1"/>
    <xf numFmtId="164" fontId="0" fillId="0" borderId="2" xfId="0" applyNumberFormat="1" applyBorder="1"/>
    <xf numFmtId="164" fontId="0" fillId="0" borderId="0" xfId="0" applyNumberFormat="1" applyFont="1" applyBorder="1"/>
    <xf numFmtId="164" fontId="0" fillId="0" borderId="0" xfId="0" applyNumberFormat="1" applyFont="1" applyFill="1" applyBorder="1"/>
    <xf numFmtId="164" fontId="0" fillId="0" borderId="3" xfId="0" applyNumberFormat="1" applyFont="1" applyBorder="1"/>
    <xf numFmtId="164" fontId="0" fillId="0" borderId="2" xfId="0" applyNumberFormat="1" applyFont="1" applyFill="1" applyBorder="1"/>
    <xf numFmtId="164" fontId="0" fillId="0" borderId="11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2" borderId="8" xfId="0" applyNumberFormat="1" applyFont="1" applyFill="1" applyBorder="1"/>
    <xf numFmtId="164" fontId="1" fillId="2" borderId="2" xfId="0" applyNumberFormat="1" applyFont="1" applyFill="1" applyBorder="1"/>
    <xf numFmtId="164" fontId="1" fillId="2" borderId="11" xfId="0" applyNumberFormat="1" applyFont="1" applyFill="1" applyBorder="1"/>
    <xf numFmtId="164" fontId="0" fillId="0" borderId="3" xfId="0" applyNumberFormat="1" applyFont="1" applyFill="1" applyBorder="1"/>
    <xf numFmtId="164" fontId="0" fillId="0" borderId="12" xfId="0" applyNumberFormat="1" applyFill="1" applyBorder="1"/>
    <xf numFmtId="164" fontId="0" fillId="0" borderId="12" xfId="0" applyNumberFormat="1" applyBorder="1"/>
    <xf numFmtId="164" fontId="0" fillId="0" borderId="3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1" fillId="3" borderId="1" xfId="0" applyNumberFormat="1" applyFont="1" applyFill="1" applyBorder="1"/>
    <xf numFmtId="164" fontId="1" fillId="3" borderId="13" xfId="0" applyNumberFormat="1" applyFont="1" applyFill="1" applyBorder="1"/>
    <xf numFmtId="164" fontId="0" fillId="0" borderId="0" xfId="0" applyNumberForma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1" fillId="2" borderId="14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164" fontId="0" fillId="4" borderId="0" xfId="0" applyNumberFormat="1" applyFill="1" applyBorder="1"/>
    <xf numFmtId="164" fontId="0" fillId="4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/>
    <xf numFmtId="164" fontId="0" fillId="0" borderId="3" xfId="0" applyNumberFormat="1" applyFill="1" applyBorder="1" applyAlignment="1"/>
    <xf numFmtId="164" fontId="1" fillId="3" borderId="0" xfId="0" applyNumberFormat="1" applyFont="1" applyFill="1"/>
    <xf numFmtId="164" fontId="1" fillId="0" borderId="0" xfId="0" applyNumberFormat="1" applyFont="1" applyFill="1"/>
    <xf numFmtId="164" fontId="0" fillId="0" borderId="4" xfId="0" applyNumberFormat="1" applyFill="1" applyBorder="1"/>
    <xf numFmtId="164" fontId="0" fillId="0" borderId="4" xfId="0" applyNumberFormat="1" applyBorder="1"/>
    <xf numFmtId="164" fontId="1" fillId="3" borderId="15" xfId="0" applyNumberFormat="1" applyFont="1" applyFill="1" applyBorder="1"/>
    <xf numFmtId="164" fontId="1" fillId="2" borderId="16" xfId="0" applyNumberFormat="1" applyFon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164" fontId="0" fillId="4" borderId="11" xfId="0" applyNumberFormat="1" applyFill="1" applyBorder="1"/>
    <xf numFmtId="164" fontId="0" fillId="4" borderId="2" xfId="0" applyNumberFormat="1" applyFill="1" applyBorder="1"/>
    <xf numFmtId="164" fontId="0" fillId="4" borderId="12" xfId="0" applyNumberFormat="1" applyFill="1" applyBorder="1"/>
    <xf numFmtId="164" fontId="0" fillId="0" borderId="3" xfId="0" applyNumberFormat="1" applyFill="1" applyBorder="1" applyAlignment="1">
      <alignment horizontal="right"/>
    </xf>
    <xf numFmtId="164" fontId="1" fillId="2" borderId="18" xfId="0" applyNumberFormat="1" applyFont="1" applyFill="1" applyBorder="1"/>
    <xf numFmtId="164" fontId="2" fillId="3" borderId="1" xfId="0" applyNumberFormat="1" applyFont="1" applyFill="1" applyBorder="1"/>
    <xf numFmtId="164" fontId="0" fillId="0" borderId="11" xfId="0" applyNumberFormat="1" applyFont="1" applyFill="1" applyBorder="1"/>
    <xf numFmtId="164" fontId="1" fillId="0" borderId="3" xfId="0" applyNumberFormat="1" applyFont="1" applyFill="1" applyBorder="1"/>
    <xf numFmtId="164" fontId="2" fillId="2" borderId="14" xfId="0" applyNumberFormat="1" applyFont="1" applyFill="1" applyBorder="1"/>
    <xf numFmtId="164" fontId="0" fillId="0" borderId="4" xfId="0" applyNumberFormat="1" applyFont="1" applyFill="1" applyBorder="1"/>
    <xf numFmtId="164" fontId="1" fillId="0" borderId="13" xfId="0" applyNumberFormat="1" applyFont="1" applyFill="1" applyBorder="1"/>
    <xf numFmtId="164" fontId="1" fillId="0" borderId="1" xfId="0" applyNumberFormat="1" applyFont="1" applyFill="1" applyBorder="1"/>
    <xf numFmtId="164" fontId="2" fillId="2" borderId="8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/>
    <xf numFmtId="0" fontId="0" fillId="0" borderId="20" xfId="0" applyFill="1" applyBorder="1"/>
    <xf numFmtId="0" fontId="0" fillId="0" borderId="17" xfId="0" applyBorder="1"/>
    <xf numFmtId="0" fontId="0" fillId="0" borderId="19" xfId="0" applyBorder="1"/>
    <xf numFmtId="164" fontId="1" fillId="3" borderId="4" xfId="0" applyNumberFormat="1" applyFont="1" applyFill="1" applyBorder="1"/>
    <xf numFmtId="164" fontId="0" fillId="0" borderId="12" xfId="0" applyNumberFormat="1" applyFont="1" applyFill="1" applyBorder="1"/>
    <xf numFmtId="164" fontId="1" fillId="0" borderId="4" xfId="0" applyNumberFormat="1" applyFont="1" applyBorder="1"/>
    <xf numFmtId="164" fontId="2" fillId="3" borderId="13" xfId="0" applyNumberFormat="1" applyFont="1" applyFill="1" applyBorder="1"/>
    <xf numFmtId="164" fontId="0" fillId="0" borderId="14" xfId="0" applyNumberFormat="1" applyBorder="1"/>
    <xf numFmtId="164" fontId="2" fillId="3" borderId="15" xfId="0" applyNumberFormat="1" applyFont="1" applyFill="1" applyBorder="1"/>
    <xf numFmtId="164" fontId="0" fillId="0" borderId="13" xfId="0" applyNumberFormat="1" applyBorder="1"/>
    <xf numFmtId="164" fontId="1" fillId="0" borderId="13" xfId="0" applyNumberFormat="1" applyFont="1" applyBorder="1"/>
    <xf numFmtId="164" fontId="1" fillId="0" borderId="1" xfId="0" applyNumberFormat="1" applyFont="1" applyBorder="1"/>
    <xf numFmtId="0" fontId="4" fillId="0" borderId="2" xfId="0" applyFont="1" applyBorder="1"/>
    <xf numFmtId="164" fontId="0" fillId="0" borderId="8" xfId="0" applyNumberFormat="1" applyBorder="1"/>
    <xf numFmtId="164" fontId="0" fillId="0" borderId="4" xfId="0" applyNumberForma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2" borderId="12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52" name="Picture 3">
          <a:extLst>
            <a:ext uri="{FF2B5EF4-FFF2-40B4-BE49-F238E27FC236}">
              <a16:creationId xmlns:a16="http://schemas.microsoft.com/office/drawing/2014/main" id="{263F2758-BDAE-4331-B091-BB3F613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74" name="Picture 2">
          <a:extLst>
            <a:ext uri="{FF2B5EF4-FFF2-40B4-BE49-F238E27FC236}">
              <a16:creationId xmlns:a16="http://schemas.microsoft.com/office/drawing/2014/main" id="{70EAAF0C-E489-455B-B541-DD424AC4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97" name="Picture 1">
          <a:extLst>
            <a:ext uri="{FF2B5EF4-FFF2-40B4-BE49-F238E27FC236}">
              <a16:creationId xmlns:a16="http://schemas.microsoft.com/office/drawing/2014/main" id="{5E9BC364-F6CF-46F9-ACEC-F6F85E3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45" name="Picture 1">
          <a:extLst>
            <a:ext uri="{FF2B5EF4-FFF2-40B4-BE49-F238E27FC236}">
              <a16:creationId xmlns:a16="http://schemas.microsoft.com/office/drawing/2014/main" id="{0E1ACDDF-2693-48D6-AC46-277560E8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221" name="Picture 1">
          <a:extLst>
            <a:ext uri="{FF2B5EF4-FFF2-40B4-BE49-F238E27FC236}">
              <a16:creationId xmlns:a16="http://schemas.microsoft.com/office/drawing/2014/main" id="{89B84319-056F-4FC6-A1C6-C401F3EA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53" name="Picture 1">
          <a:extLst>
            <a:ext uri="{FF2B5EF4-FFF2-40B4-BE49-F238E27FC236}">
              <a16:creationId xmlns:a16="http://schemas.microsoft.com/office/drawing/2014/main" id="{772004CF-B5BC-4923-8F70-A750B8B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69" name="Picture 1">
          <a:extLst>
            <a:ext uri="{FF2B5EF4-FFF2-40B4-BE49-F238E27FC236}">
              <a16:creationId xmlns:a16="http://schemas.microsoft.com/office/drawing/2014/main" id="{A09CAC5A-802B-49E3-B328-8CD10AE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29" name="Picture 1">
          <a:extLst>
            <a:ext uri="{FF2B5EF4-FFF2-40B4-BE49-F238E27FC236}">
              <a16:creationId xmlns:a16="http://schemas.microsoft.com/office/drawing/2014/main" id="{F70BBE35-12A5-4229-9F61-83D5F99F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93" name="Picture 1">
          <a:extLst>
            <a:ext uri="{FF2B5EF4-FFF2-40B4-BE49-F238E27FC236}">
              <a16:creationId xmlns:a16="http://schemas.microsoft.com/office/drawing/2014/main" id="{0D8D7101-681F-43D8-BABC-D772C47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showGridLines="0" tabSelected="1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S7" sqref="S7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2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23"/>
      <c r="P1" s="4"/>
      <c r="Q1" s="4"/>
      <c r="R1" s="4"/>
      <c r="S1" s="123"/>
      <c r="T1" s="4"/>
      <c r="U1" s="4"/>
      <c r="V1" s="4"/>
    </row>
    <row r="2" spans="1:22" ht="19.5" thickBot="1" x14ac:dyDescent="0.35">
      <c r="A2" s="27" t="s">
        <v>53</v>
      </c>
    </row>
    <row r="3" spans="1:22" ht="15.75" thickBot="1" x14ac:dyDescent="0.3">
      <c r="C3" s="130">
        <v>2017</v>
      </c>
      <c r="D3" s="131"/>
      <c r="E3" s="131"/>
      <c r="F3" s="131"/>
      <c r="G3" s="130">
        <v>2018</v>
      </c>
      <c r="H3" s="131"/>
      <c r="I3" s="131"/>
      <c r="J3" s="131"/>
      <c r="K3" s="130">
        <v>2019</v>
      </c>
      <c r="L3" s="131"/>
      <c r="M3" s="131"/>
      <c r="N3" s="132"/>
      <c r="O3" s="130">
        <v>2020</v>
      </c>
      <c r="P3" s="131"/>
      <c r="Q3" s="131"/>
      <c r="R3" s="132"/>
      <c r="S3" s="130">
        <v>2021</v>
      </c>
      <c r="T3" s="131"/>
      <c r="U3" s="131"/>
      <c r="V3" s="132"/>
    </row>
    <row r="4" spans="1:22" ht="15.75" thickBot="1" x14ac:dyDescent="0.3">
      <c r="A4" s="3" t="s">
        <v>23</v>
      </c>
      <c r="B4" s="4"/>
      <c r="C4" s="28" t="s">
        <v>17</v>
      </c>
      <c r="D4" s="29" t="s">
        <v>18</v>
      </c>
      <c r="E4" s="29" t="s">
        <v>19</v>
      </c>
      <c r="F4" s="35" t="s">
        <v>20</v>
      </c>
      <c r="G4" s="41" t="s">
        <v>17</v>
      </c>
      <c r="H4" s="43" t="s">
        <v>52</v>
      </c>
      <c r="I4" s="43" t="s">
        <v>19</v>
      </c>
      <c r="J4" s="44" t="s">
        <v>20</v>
      </c>
      <c r="K4" s="106" t="s">
        <v>17</v>
      </c>
      <c r="L4" s="107" t="s">
        <v>52</v>
      </c>
      <c r="M4" s="107" t="s">
        <v>19</v>
      </c>
      <c r="N4" s="108" t="s">
        <v>20</v>
      </c>
      <c r="O4" s="45" t="s">
        <v>17</v>
      </c>
      <c r="P4" s="46" t="s">
        <v>52</v>
      </c>
      <c r="Q4" s="46" t="s">
        <v>19</v>
      </c>
      <c r="R4" s="47" t="s">
        <v>20</v>
      </c>
      <c r="S4" s="126" t="s">
        <v>17</v>
      </c>
      <c r="T4" s="127" t="s">
        <v>52</v>
      </c>
      <c r="U4" s="127" t="s">
        <v>19</v>
      </c>
      <c r="V4" s="128" t="s">
        <v>20</v>
      </c>
    </row>
    <row r="5" spans="1:22" x14ac:dyDescent="0.25">
      <c r="A5" s="11"/>
      <c r="B5" s="8"/>
      <c r="C5" s="5"/>
      <c r="D5" s="6"/>
      <c r="E5" s="6"/>
      <c r="F5" s="9"/>
      <c r="G5" s="5"/>
      <c r="H5" s="8"/>
      <c r="I5" s="8"/>
      <c r="J5" s="8"/>
      <c r="K5" s="5"/>
      <c r="L5" s="6"/>
      <c r="M5" s="6"/>
      <c r="N5" s="9"/>
      <c r="O5" s="5"/>
      <c r="P5" s="6"/>
      <c r="Q5" s="6"/>
      <c r="R5" s="9"/>
      <c r="S5" s="5"/>
      <c r="T5" s="6"/>
      <c r="U5" s="6"/>
      <c r="V5" s="109"/>
    </row>
    <row r="6" spans="1:22" x14ac:dyDescent="0.25">
      <c r="A6" t="s">
        <v>0</v>
      </c>
      <c r="C6" s="50">
        <v>440.1</v>
      </c>
      <c r="D6" s="56">
        <v>399.6</v>
      </c>
      <c r="E6" s="56">
        <v>459.9</v>
      </c>
      <c r="F6" s="88">
        <v>509</v>
      </c>
      <c r="G6" s="50">
        <v>591.20000000000005</v>
      </c>
      <c r="H6" s="49">
        <v>616.4</v>
      </c>
      <c r="I6" s="56">
        <v>621.9</v>
      </c>
      <c r="J6" s="56">
        <v>621.9</v>
      </c>
      <c r="K6" s="50">
        <v>653</v>
      </c>
      <c r="L6" s="56">
        <v>624.1</v>
      </c>
      <c r="M6" s="56">
        <v>649.79999999999995</v>
      </c>
      <c r="N6" s="56">
        <v>655</v>
      </c>
      <c r="O6" s="50">
        <v>614.20000000000005</v>
      </c>
      <c r="P6" s="56">
        <v>615.20000000000005</v>
      </c>
      <c r="Q6" s="56">
        <v>655.5</v>
      </c>
      <c r="R6" s="56">
        <v>711.2</v>
      </c>
      <c r="S6" s="50">
        <f>'Tanker Operator'!G6+'Asset Management'!G6+'Dry Operator'!Q6+Eliminations!Q6</f>
        <v>603.6</v>
      </c>
      <c r="T6" s="56">
        <f>'Tanker Operator'!H6+'Asset Management'!H6+'Dry Operator'!R6+Eliminations!R6</f>
        <v>854.4</v>
      </c>
      <c r="U6" s="56"/>
      <c r="V6" s="88"/>
    </row>
    <row r="7" spans="1:22" x14ac:dyDescent="0.25">
      <c r="A7" t="s">
        <v>1</v>
      </c>
      <c r="C7" s="56">
        <v>0</v>
      </c>
      <c r="D7" s="56">
        <v>0</v>
      </c>
      <c r="E7" s="56">
        <v>0</v>
      </c>
      <c r="F7" s="56">
        <v>0</v>
      </c>
      <c r="G7" s="50">
        <v>0</v>
      </c>
      <c r="H7" s="49">
        <v>0</v>
      </c>
      <c r="I7" s="56">
        <v>0</v>
      </c>
      <c r="J7" s="56">
        <v>0</v>
      </c>
      <c r="K7" s="50">
        <v>0</v>
      </c>
      <c r="L7" s="56">
        <v>0</v>
      </c>
      <c r="M7" s="56">
        <v>0</v>
      </c>
      <c r="N7" s="56">
        <v>-7.1054273576010019E-15</v>
      </c>
      <c r="O7" s="50">
        <v>0</v>
      </c>
      <c r="P7" s="56">
        <v>0</v>
      </c>
      <c r="Q7" s="56">
        <v>0</v>
      </c>
      <c r="R7" s="56">
        <v>0</v>
      </c>
      <c r="S7" s="50">
        <f>'Tanker Operator'!G7+'Asset Management'!G7+'Dry Operator'!Q7+Eliminations!Q7</f>
        <v>0</v>
      </c>
      <c r="T7" s="56">
        <f>'Tanker Operator'!H7+'Asset Management'!H7+'Dry Operator'!R7+Eliminations!R7</f>
        <v>0</v>
      </c>
      <c r="U7" s="56"/>
      <c r="V7" s="88"/>
    </row>
    <row r="8" spans="1:22" x14ac:dyDescent="0.25">
      <c r="A8" t="s">
        <v>56</v>
      </c>
      <c r="C8" s="56"/>
      <c r="D8" s="56"/>
      <c r="E8" s="56"/>
      <c r="F8" s="56"/>
      <c r="G8" s="50"/>
      <c r="H8" s="49"/>
      <c r="I8" s="56"/>
      <c r="J8" s="56"/>
      <c r="K8" s="50">
        <v>0.5</v>
      </c>
      <c r="L8" s="56">
        <v>0.5</v>
      </c>
      <c r="M8" s="56">
        <v>0.5</v>
      </c>
      <c r="N8" s="56">
        <v>0.50000000000000011</v>
      </c>
      <c r="O8" s="50">
        <v>0.4</v>
      </c>
      <c r="P8" s="56">
        <v>0.5</v>
      </c>
      <c r="Q8" s="56">
        <v>0.5</v>
      </c>
      <c r="R8" s="56">
        <v>0.3</v>
      </c>
      <c r="S8" s="50">
        <f>'Tanker Operator'!G8+'Asset Management'!G8+'Dry Operator'!Q8+Eliminations!Q8</f>
        <v>0.3</v>
      </c>
      <c r="T8" s="56">
        <f>'Tanker Operator'!H8+'Asset Management'!H8+'Dry Operator'!R8+Eliminations!R8</f>
        <v>0.3</v>
      </c>
      <c r="U8" s="56"/>
      <c r="V8" s="88"/>
    </row>
    <row r="9" spans="1:22" x14ac:dyDescent="0.25">
      <c r="A9" t="s">
        <v>2</v>
      </c>
      <c r="C9" s="56">
        <v>-229</v>
      </c>
      <c r="D9" s="56">
        <v>-162.4</v>
      </c>
      <c r="E9" s="56">
        <v>-208.2</v>
      </c>
      <c r="F9" s="56">
        <v>-197</v>
      </c>
      <c r="G9" s="50">
        <v>-250.5</v>
      </c>
      <c r="H9" s="52">
        <v>-247.1</v>
      </c>
      <c r="I9" s="57">
        <v>-272.60000000000002</v>
      </c>
      <c r="J9" s="57">
        <v>-236.90000000000003</v>
      </c>
      <c r="K9" s="53">
        <v>-272.89999999999998</v>
      </c>
      <c r="L9" s="49">
        <v>-272.5</v>
      </c>
      <c r="M9" s="49">
        <v>-258.59999999999997</v>
      </c>
      <c r="N9" s="56">
        <v>-263.69999999999993</v>
      </c>
      <c r="O9" s="53">
        <v>-282.90000000000003</v>
      </c>
      <c r="P9" s="56">
        <v>-277.60000000000002</v>
      </c>
      <c r="Q9" s="56">
        <v>-253.89999999999998</v>
      </c>
      <c r="R9" s="56">
        <v>-275.7</v>
      </c>
      <c r="S9" s="53">
        <f>'Tanker Operator'!G9+'Asset Management'!G9+'Dry Operator'!Q9+Eliminations!Q9</f>
        <v>-242.5</v>
      </c>
      <c r="T9" s="57">
        <f>'Tanker Operator'!H9+'Asset Management'!H9+'Dry Operator'!R9+Eliminations!R9</f>
        <v>-328.9</v>
      </c>
      <c r="U9" s="56"/>
      <c r="V9" s="88"/>
    </row>
    <row r="10" spans="1:22" s="1" customFormat="1" x14ac:dyDescent="0.25">
      <c r="A10" s="20" t="s">
        <v>3</v>
      </c>
      <c r="B10" s="20"/>
      <c r="C10" s="76">
        <v>211.10000000000002</v>
      </c>
      <c r="D10" s="75">
        <v>237.20000000000002</v>
      </c>
      <c r="E10" s="75">
        <v>251.7</v>
      </c>
      <c r="F10" s="89">
        <v>312</v>
      </c>
      <c r="G10" s="76">
        <v>340.70000000000005</v>
      </c>
      <c r="H10" s="48">
        <v>369.29999999999995</v>
      </c>
      <c r="I10" s="48">
        <v>349.3</v>
      </c>
      <c r="J10" s="48">
        <v>384.99999999999989</v>
      </c>
      <c r="K10" s="76">
        <v>380.6</v>
      </c>
      <c r="L10" s="75">
        <v>352.1</v>
      </c>
      <c r="M10" s="75">
        <v>391.7</v>
      </c>
      <c r="N10" s="75">
        <v>391.79999999999995</v>
      </c>
      <c r="O10" s="76">
        <v>331.7</v>
      </c>
      <c r="P10" s="75">
        <v>338.1</v>
      </c>
      <c r="Q10" s="75">
        <v>402.1</v>
      </c>
      <c r="R10" s="75">
        <v>435.8</v>
      </c>
      <c r="S10" s="76">
        <f>'Tanker Operator'!G10+'Asset Management'!G10+'Dry Operator'!Q10+Eliminations!Q10</f>
        <v>361.4</v>
      </c>
      <c r="T10" s="75">
        <f>'Tanker Operator'!H10+'Asset Management'!H10+'Dry Operator'!R10+Eliminations!R10</f>
        <v>525.79999999999995</v>
      </c>
      <c r="U10" s="75"/>
      <c r="V10" s="89"/>
    </row>
    <row r="11" spans="1:22" ht="6.75" customHeight="1" x14ac:dyDescent="0.25">
      <c r="C11" s="50"/>
      <c r="D11" s="56"/>
      <c r="E11" s="56"/>
      <c r="F11" s="88"/>
      <c r="G11" s="50"/>
      <c r="H11" s="56"/>
      <c r="I11" s="56"/>
      <c r="J11" s="56"/>
      <c r="K11" s="50"/>
      <c r="L11" s="56"/>
      <c r="M11" s="56"/>
      <c r="N11" s="56"/>
      <c r="O11" s="50"/>
      <c r="P11" s="56"/>
      <c r="Q11" s="56"/>
      <c r="R11" s="56"/>
      <c r="S11" s="50"/>
      <c r="T11" s="56"/>
      <c r="U11" s="56"/>
      <c r="V11" s="88"/>
    </row>
    <row r="12" spans="1:22" x14ac:dyDescent="0.25">
      <c r="A12" t="s">
        <v>4</v>
      </c>
      <c r="C12" s="50">
        <v>2.9</v>
      </c>
      <c r="D12" s="56">
        <v>3.1</v>
      </c>
      <c r="E12" s="56">
        <v>2.8</v>
      </c>
      <c r="F12" s="56">
        <v>2.4000000000000004</v>
      </c>
      <c r="G12" s="50">
        <v>0.7</v>
      </c>
      <c r="H12" s="56">
        <v>0.2</v>
      </c>
      <c r="I12" s="56">
        <v>0.89999999999999991</v>
      </c>
      <c r="J12" s="56">
        <v>1.3</v>
      </c>
      <c r="K12" s="50">
        <v>4</v>
      </c>
      <c r="L12" s="56">
        <v>3.9</v>
      </c>
      <c r="M12" s="49">
        <v>3.3000000000000003</v>
      </c>
      <c r="N12" s="56">
        <v>5.0999999999999988</v>
      </c>
      <c r="O12" s="50">
        <v>6.3</v>
      </c>
      <c r="P12" s="56">
        <v>3.4000000000000004</v>
      </c>
      <c r="Q12" s="56">
        <v>4</v>
      </c>
      <c r="R12" s="56">
        <v>-5</v>
      </c>
      <c r="S12" s="50">
        <f>'Tanker Operator'!G12+'Asset Management'!G12+'Dry Operator'!Q12+Eliminations!Q12</f>
        <v>1.5000000000000002</v>
      </c>
      <c r="T12" s="56">
        <f>'Tanker Operator'!H12+'Asset Management'!H12+'Dry Operator'!R12+Eliminations!R12</f>
        <v>2.5</v>
      </c>
      <c r="U12" s="56"/>
      <c r="V12" s="88"/>
    </row>
    <row r="13" spans="1:22" x14ac:dyDescent="0.25">
      <c r="A13" t="s">
        <v>58</v>
      </c>
      <c r="C13" s="50">
        <v>-176.6</v>
      </c>
      <c r="D13" s="56">
        <v>-202.6</v>
      </c>
      <c r="E13" s="56">
        <v>-210.2</v>
      </c>
      <c r="F13" s="56">
        <v>-241.00000000000003</v>
      </c>
      <c r="G13" s="50">
        <v>-291.29999999999995</v>
      </c>
      <c r="H13" s="56">
        <v>-314.39999999999998</v>
      </c>
      <c r="I13" s="56">
        <v>-314.10000000000002</v>
      </c>
      <c r="J13" s="56">
        <v>-317.99999999999994</v>
      </c>
      <c r="K13" s="50">
        <v>-293.10000000000002</v>
      </c>
      <c r="L13" s="49">
        <v>-283.39999999999998</v>
      </c>
      <c r="M13" s="49">
        <v>-312.3</v>
      </c>
      <c r="N13" s="56">
        <v>-272.39999999999998</v>
      </c>
      <c r="O13" s="50">
        <v>-209.39999999999998</v>
      </c>
      <c r="P13" s="56">
        <v>-217.20000000000002</v>
      </c>
      <c r="Q13" s="56">
        <v>-276</v>
      </c>
      <c r="R13" s="56">
        <v>-302.7</v>
      </c>
      <c r="S13" s="50">
        <f>'Tanker Operator'!G13+'Asset Management'!G13+'Dry Operator'!Q13+Eliminations!Q13</f>
        <v>-269.89999999999998</v>
      </c>
      <c r="T13" s="56">
        <f>'Tanker Operator'!H13+'Asset Management'!H13+'Dry Operator'!R13+Eliminations!R13</f>
        <v>-380.9</v>
      </c>
      <c r="U13" s="56"/>
      <c r="V13" s="88"/>
    </row>
    <row r="14" spans="1:22" x14ac:dyDescent="0.25">
      <c r="A14" t="s">
        <v>6</v>
      </c>
      <c r="C14" s="53">
        <v>-16.7</v>
      </c>
      <c r="D14" s="56">
        <v>-18.600000000000001</v>
      </c>
      <c r="E14" s="56">
        <v>-20.6</v>
      </c>
      <c r="F14" s="56">
        <v>-20.000000000000004</v>
      </c>
      <c r="G14" s="50">
        <v>-18.3</v>
      </c>
      <c r="H14" s="57">
        <v>-19.899999999999999</v>
      </c>
      <c r="I14" s="57">
        <v>-18.8</v>
      </c>
      <c r="J14" s="57">
        <v>-20.399999999999999</v>
      </c>
      <c r="K14" s="53">
        <v>-19.600000000000001</v>
      </c>
      <c r="L14" s="49">
        <v>-19.600000000000001</v>
      </c>
      <c r="M14" s="49">
        <v>-18.399999999999999</v>
      </c>
      <c r="N14" s="56">
        <v>-18.700000000000003</v>
      </c>
      <c r="O14" s="50">
        <v>-17.8</v>
      </c>
      <c r="P14" s="56">
        <v>-18</v>
      </c>
      <c r="Q14" s="56">
        <v>-19.399999999999999</v>
      </c>
      <c r="R14" s="56">
        <v>-20.3</v>
      </c>
      <c r="S14" s="50">
        <f>'Tanker Operator'!G14+'Asset Management'!G14+'Dry Operator'!Q14+Eliminations!Q14</f>
        <v>-17.7</v>
      </c>
      <c r="T14" s="56">
        <f>'Tanker Operator'!H14+'Asset Management'!H14+'Dry Operator'!R14+Eliminations!R14</f>
        <v>-18.099999999999998</v>
      </c>
      <c r="U14" s="56"/>
      <c r="V14" s="88"/>
    </row>
    <row r="15" spans="1:22" s="1" customFormat="1" x14ac:dyDescent="0.25">
      <c r="A15" s="20" t="s">
        <v>7</v>
      </c>
      <c r="B15" s="20"/>
      <c r="C15" s="76">
        <v>20.700000000000035</v>
      </c>
      <c r="D15" s="75">
        <v>19.100000000000016</v>
      </c>
      <c r="E15" s="75">
        <v>23.70000000000001</v>
      </c>
      <c r="F15" s="75">
        <v>53.399999999999949</v>
      </c>
      <c r="G15" s="76">
        <v>31.800000000000079</v>
      </c>
      <c r="H15" s="75">
        <v>35.199999999999967</v>
      </c>
      <c r="I15" s="48">
        <v>17.3</v>
      </c>
      <c r="J15" s="48">
        <v>47.90000000000002</v>
      </c>
      <c r="K15" s="76">
        <v>71.899999999999977</v>
      </c>
      <c r="L15" s="75">
        <v>53.000000000000014</v>
      </c>
      <c r="M15" s="75">
        <v>64.299999999999955</v>
      </c>
      <c r="N15" s="75">
        <v>105.79999999999994</v>
      </c>
      <c r="O15" s="76">
        <v>110.80000000000004</v>
      </c>
      <c r="P15" s="75">
        <v>106.30000000000001</v>
      </c>
      <c r="Q15" s="75">
        <v>110.70000000000003</v>
      </c>
      <c r="R15" s="75">
        <v>107.80000000000004</v>
      </c>
      <c r="S15" s="76">
        <f>'Tanker Operator'!G15+'Asset Management'!G15+'Dry Operator'!Q15+Eliminations!Q15</f>
        <v>75.299999999999926</v>
      </c>
      <c r="T15" s="75">
        <f>'Tanker Operator'!H15+'Asset Management'!H15+'Dry Operator'!R15+Eliminations!R15</f>
        <v>129.29999999999998</v>
      </c>
      <c r="U15" s="75"/>
      <c r="V15" s="89"/>
    </row>
    <row r="16" spans="1:22" ht="6.75" customHeight="1" x14ac:dyDescent="0.25">
      <c r="C16" s="50"/>
      <c r="D16" s="56"/>
      <c r="E16" s="56"/>
      <c r="F16" s="88"/>
      <c r="G16" s="50"/>
      <c r="H16" s="56"/>
      <c r="I16" s="56"/>
      <c r="J16" s="56"/>
      <c r="K16" s="50"/>
      <c r="L16" s="56"/>
      <c r="M16" s="56"/>
      <c r="N16" s="56"/>
      <c r="O16" s="50"/>
      <c r="P16" s="56"/>
      <c r="Q16" s="56"/>
      <c r="R16" s="56"/>
      <c r="S16" s="50"/>
      <c r="T16" s="56"/>
      <c r="U16" s="56"/>
      <c r="V16" s="88"/>
    </row>
    <row r="17" spans="1:22" x14ac:dyDescent="0.25">
      <c r="A17" t="s">
        <v>8</v>
      </c>
      <c r="C17" s="53">
        <v>-10.4</v>
      </c>
      <c r="D17" s="56">
        <v>-11.7</v>
      </c>
      <c r="E17" s="56">
        <v>-11.7</v>
      </c>
      <c r="F17" s="56">
        <v>-14.700000000000001</v>
      </c>
      <c r="G17" s="50">
        <v>-14.7</v>
      </c>
      <c r="H17" s="57">
        <v>-14.2</v>
      </c>
      <c r="I17" s="57">
        <v>-14.700000000000001</v>
      </c>
      <c r="J17" s="57">
        <v>-16.2</v>
      </c>
      <c r="K17" s="53">
        <v>-19.5</v>
      </c>
      <c r="L17" s="56">
        <v>-17.700000000000003</v>
      </c>
      <c r="M17" s="49">
        <v>-18.900000000000002</v>
      </c>
      <c r="N17" s="56">
        <v>-21.4</v>
      </c>
      <c r="O17" s="50">
        <v>-21.6</v>
      </c>
      <c r="P17" s="56">
        <v>-20.5</v>
      </c>
      <c r="Q17" s="56">
        <v>-23.6</v>
      </c>
      <c r="R17" s="56">
        <v>-27.4</v>
      </c>
      <c r="S17" s="50">
        <f>'Tanker Operator'!G17+'Asset Management'!G17+'Dry Operator'!Q17+Eliminations!Q17</f>
        <v>-17</v>
      </c>
      <c r="T17" s="56">
        <f>'Tanker Operator'!H17+'Asset Management'!H17+'Dry Operator'!R17+Eliminations!R17</f>
        <v>-23.900000000000002</v>
      </c>
      <c r="U17" s="56"/>
      <c r="V17" s="88"/>
    </row>
    <row r="18" spans="1:22" s="1" customFormat="1" x14ac:dyDescent="0.25">
      <c r="A18" s="20" t="s">
        <v>9</v>
      </c>
      <c r="B18" s="20"/>
      <c r="C18" s="76">
        <v>10.300000000000034</v>
      </c>
      <c r="D18" s="75">
        <v>7.4000000000000163</v>
      </c>
      <c r="E18" s="75">
        <v>12.000000000000011</v>
      </c>
      <c r="F18" s="89">
        <v>38.699999999999946</v>
      </c>
      <c r="G18" s="76">
        <v>17.10000000000008</v>
      </c>
      <c r="H18" s="48">
        <v>20.999999999999968</v>
      </c>
      <c r="I18" s="48">
        <v>2.5999999999999979</v>
      </c>
      <c r="J18" s="48">
        <v>31.700000000000021</v>
      </c>
      <c r="K18" s="76">
        <v>52.399999999999984</v>
      </c>
      <c r="L18" s="75">
        <v>35.300000000000011</v>
      </c>
      <c r="M18" s="75">
        <v>45.399999999999963</v>
      </c>
      <c r="N18" s="75">
        <v>84.399999999999949</v>
      </c>
      <c r="O18" s="76">
        <v>89.200000000000045</v>
      </c>
      <c r="P18" s="75">
        <v>85.800000000000011</v>
      </c>
      <c r="Q18" s="75">
        <v>87.100000000000023</v>
      </c>
      <c r="R18" s="75">
        <v>80.400000000000034</v>
      </c>
      <c r="S18" s="76">
        <f>'Tanker Operator'!G18+'Asset Management'!G18+'Dry Operator'!Q18+Eliminations!Q18</f>
        <v>58.299999999999926</v>
      </c>
      <c r="T18" s="75">
        <f>'Tanker Operator'!H18+'Asset Management'!H18+'Dry Operator'!R18+Eliminations!R18</f>
        <v>105.39999999999998</v>
      </c>
      <c r="U18" s="75"/>
      <c r="V18" s="89"/>
    </row>
    <row r="19" spans="1:22" ht="6.75" customHeight="1" x14ac:dyDescent="0.25">
      <c r="C19" s="50"/>
      <c r="D19" s="56"/>
      <c r="E19" s="56"/>
      <c r="F19" s="88"/>
      <c r="G19" s="50"/>
      <c r="H19" s="56"/>
      <c r="I19" s="56"/>
      <c r="J19" s="56"/>
      <c r="K19" s="50"/>
      <c r="L19" s="56"/>
      <c r="M19" s="56"/>
      <c r="N19" s="56"/>
      <c r="O19" s="50"/>
      <c r="P19" s="56"/>
      <c r="Q19" s="56"/>
      <c r="R19" s="56"/>
      <c r="S19" s="50"/>
      <c r="T19" s="56"/>
      <c r="U19" s="56"/>
      <c r="V19" s="88"/>
    </row>
    <row r="20" spans="1:22" x14ac:dyDescent="0.25">
      <c r="A20" t="s">
        <v>25</v>
      </c>
      <c r="C20" s="50">
        <v>-0.2</v>
      </c>
      <c r="D20" s="56">
        <v>0</v>
      </c>
      <c r="E20" s="56">
        <v>1.1000000000000001</v>
      </c>
      <c r="F20" s="56">
        <v>0</v>
      </c>
      <c r="G20" s="50">
        <v>9.1999999999999993</v>
      </c>
      <c r="H20" s="56">
        <v>-2.7</v>
      </c>
      <c r="I20" s="56">
        <v>2.2999999999999998</v>
      </c>
      <c r="J20" s="56">
        <v>0</v>
      </c>
      <c r="K20" s="50">
        <v>-12.3</v>
      </c>
      <c r="L20" s="49">
        <v>3.4</v>
      </c>
      <c r="M20" s="49">
        <v>4.0999999999999996</v>
      </c>
      <c r="N20" s="56">
        <v>1.2000000000000002</v>
      </c>
      <c r="O20" s="50">
        <v>0</v>
      </c>
      <c r="P20" s="56">
        <v>0</v>
      </c>
      <c r="Q20" s="56">
        <v>0</v>
      </c>
      <c r="R20" s="56">
        <v>-18.2</v>
      </c>
      <c r="S20" s="50">
        <f>'Tanker Operator'!G20+'Asset Management'!G20+'Dry Operator'!Q20+Eliminations!Q20</f>
        <v>-9.1999999999999993</v>
      </c>
      <c r="T20" s="56">
        <f>'Tanker Operator'!H20+'Asset Management'!H20+'Dry Operator'!R20+Eliminations!R20</f>
        <v>0</v>
      </c>
      <c r="U20" s="56"/>
      <c r="V20" s="88"/>
    </row>
    <row r="21" spans="1:22" x14ac:dyDescent="0.25">
      <c r="A21" t="s">
        <v>26</v>
      </c>
      <c r="C21" s="50">
        <v>-10.6</v>
      </c>
      <c r="D21" s="56">
        <v>-10.199999999999999</v>
      </c>
      <c r="E21" s="56">
        <v>-10.6</v>
      </c>
      <c r="F21" s="56">
        <v>-10.799999999999999</v>
      </c>
      <c r="G21" s="50">
        <v>-10.5</v>
      </c>
      <c r="H21" s="56">
        <v>-10.9</v>
      </c>
      <c r="I21" s="56">
        <v>-11.6</v>
      </c>
      <c r="J21" s="56">
        <v>-11.3</v>
      </c>
      <c r="K21" s="50">
        <v>-34.799999999999997</v>
      </c>
      <c r="L21" s="49">
        <v>-37.700000000000003</v>
      </c>
      <c r="M21" s="49">
        <v>-37</v>
      </c>
      <c r="N21" s="56">
        <v>-47.400000000000006</v>
      </c>
      <c r="O21" s="50">
        <v>-47.8</v>
      </c>
      <c r="P21" s="56">
        <v>-50</v>
      </c>
      <c r="Q21" s="56">
        <v>-52.3</v>
      </c>
      <c r="R21" s="56">
        <v>-51.8</v>
      </c>
      <c r="S21" s="50">
        <f>'Tanker Operator'!G21+'Asset Management'!G21+'Dry Operator'!Q21+Eliminations!Q21</f>
        <v>-57</v>
      </c>
      <c r="T21" s="56">
        <f>'Tanker Operator'!H21+'Asset Management'!H21+'Dry Operator'!R21+Eliminations!R21</f>
        <v>-65</v>
      </c>
      <c r="U21" s="56"/>
      <c r="V21" s="88"/>
    </row>
    <row r="22" spans="1:22" x14ac:dyDescent="0.25">
      <c r="A22" t="s">
        <v>10</v>
      </c>
      <c r="C22" s="53">
        <v>0.60000000000000009</v>
      </c>
      <c r="D22" s="56">
        <v>0</v>
      </c>
      <c r="E22" s="56">
        <v>-4.5999999999999996</v>
      </c>
      <c r="F22" s="56">
        <v>0.4</v>
      </c>
      <c r="G22" s="50">
        <v>2.6</v>
      </c>
      <c r="H22" s="57">
        <v>0.1</v>
      </c>
      <c r="I22" s="57">
        <v>0.2</v>
      </c>
      <c r="J22" s="57">
        <v>-0.50000000000000022</v>
      </c>
      <c r="K22" s="53">
        <v>0.6</v>
      </c>
      <c r="L22" s="49">
        <v>0.1</v>
      </c>
      <c r="M22" s="49">
        <v>-0.9</v>
      </c>
      <c r="N22" s="56">
        <v>0</v>
      </c>
      <c r="O22" s="50">
        <v>-4.4000000000000004</v>
      </c>
      <c r="P22" s="56">
        <v>0.7</v>
      </c>
      <c r="Q22" s="56">
        <v>0.4</v>
      </c>
      <c r="R22" s="56">
        <v>0.3</v>
      </c>
      <c r="S22" s="50">
        <f>'Tanker Operator'!G22+'Asset Management'!G22+'Dry Operator'!Q22+Eliminations!Q22</f>
        <v>0.3</v>
      </c>
      <c r="T22" s="56">
        <f>'Tanker Operator'!H22+'Asset Management'!H22+'Dry Operator'!R22+Eliminations!R22</f>
        <v>-0.30000000000000004</v>
      </c>
      <c r="U22" s="56"/>
      <c r="V22" s="88"/>
    </row>
    <row r="23" spans="1:22" s="1" customFormat="1" x14ac:dyDescent="0.25">
      <c r="A23" s="20" t="s">
        <v>11</v>
      </c>
      <c r="B23" s="20"/>
      <c r="C23" s="76">
        <v>0.10000000000003562</v>
      </c>
      <c r="D23" s="75">
        <v>-2.7999999999999829</v>
      </c>
      <c r="E23" s="75">
        <v>-2.099999999999989</v>
      </c>
      <c r="F23" s="89">
        <v>28.299999999999947</v>
      </c>
      <c r="G23" s="76">
        <v>18.40000000000008</v>
      </c>
      <c r="H23" s="48">
        <v>7.499999999999968</v>
      </c>
      <c r="I23" s="48">
        <v>-6.5000000000000018</v>
      </c>
      <c r="J23" s="48">
        <v>19.90000000000002</v>
      </c>
      <c r="K23" s="76">
        <v>5.8999999999999861</v>
      </c>
      <c r="L23" s="75">
        <v>1.1000000000000139</v>
      </c>
      <c r="M23" s="75">
        <v>11.599999999999959</v>
      </c>
      <c r="N23" s="75">
        <v>38.199999999999946</v>
      </c>
      <c r="O23" s="76">
        <v>37.000000000000057</v>
      </c>
      <c r="P23" s="75">
        <v>36.5</v>
      </c>
      <c r="Q23" s="75">
        <v>35.200000000000031</v>
      </c>
      <c r="R23" s="75">
        <v>10.700000000000038</v>
      </c>
      <c r="S23" s="76">
        <f>'Tanker Operator'!G23+'Asset Management'!G23+'Dry Operator'!Q23+Eliminations!Q23</f>
        <v>-7.6000000000000725</v>
      </c>
      <c r="T23" s="75">
        <f>'Tanker Operator'!H23+'Asset Management'!H23+'Dry Operator'!R23+Eliminations!R23</f>
        <v>40.09999999999998</v>
      </c>
      <c r="U23" s="75"/>
      <c r="V23" s="89"/>
    </row>
    <row r="24" spans="1:22" ht="6.75" customHeight="1" x14ac:dyDescent="0.25">
      <c r="C24" s="50"/>
      <c r="D24" s="56"/>
      <c r="E24" s="56"/>
      <c r="F24" s="88"/>
      <c r="G24" s="50"/>
      <c r="H24" s="56"/>
      <c r="I24" s="56"/>
      <c r="J24" s="56"/>
      <c r="K24" s="50"/>
      <c r="L24" s="56"/>
      <c r="M24" s="56"/>
      <c r="N24" s="56"/>
      <c r="O24" s="50"/>
      <c r="P24" s="56"/>
      <c r="Q24" s="56"/>
      <c r="R24" s="56"/>
      <c r="S24" s="50"/>
      <c r="T24" s="56"/>
      <c r="U24" s="56"/>
      <c r="V24" s="88"/>
    </row>
    <row r="25" spans="1:22" ht="15" customHeight="1" x14ac:dyDescent="0.25">
      <c r="A25" t="s">
        <v>24</v>
      </c>
      <c r="C25" s="50">
        <v>0</v>
      </c>
      <c r="D25" s="56">
        <v>0</v>
      </c>
      <c r="E25" s="56">
        <v>0</v>
      </c>
      <c r="F25" s="56">
        <v>0</v>
      </c>
      <c r="G25" s="50">
        <v>0</v>
      </c>
      <c r="H25" s="56">
        <v>0</v>
      </c>
      <c r="I25" s="56">
        <v>0</v>
      </c>
      <c r="J25" s="56">
        <v>0</v>
      </c>
      <c r="K25" s="50">
        <v>0</v>
      </c>
      <c r="L25" s="49">
        <v>0</v>
      </c>
      <c r="M25" s="49">
        <v>0</v>
      </c>
      <c r="N25" s="56">
        <v>0</v>
      </c>
      <c r="O25" s="50">
        <v>0</v>
      </c>
      <c r="P25" s="56">
        <v>0</v>
      </c>
      <c r="Q25" s="56">
        <v>0</v>
      </c>
      <c r="R25" s="56">
        <v>0</v>
      </c>
      <c r="S25" s="50">
        <f>'Tanker Operator'!G25+'Asset Management'!G25+'Dry Operator'!Q25+Eliminations!Q25</f>
        <v>0</v>
      </c>
      <c r="T25" s="56">
        <f>'Tanker Operator'!H25+'Asset Management'!H25+'Dry Operator'!R25+Eliminations!R25</f>
        <v>0</v>
      </c>
      <c r="U25" s="56"/>
      <c r="V25" s="88"/>
    </row>
    <row r="26" spans="1:22" x14ac:dyDescent="0.25">
      <c r="A26" t="s">
        <v>12</v>
      </c>
      <c r="C26" s="50">
        <v>5</v>
      </c>
      <c r="D26" s="56">
        <v>5.6</v>
      </c>
      <c r="E26" s="56">
        <v>1.3</v>
      </c>
      <c r="F26" s="56">
        <v>2.1000000000000005</v>
      </c>
      <c r="G26" s="50">
        <v>4.0999999999999996</v>
      </c>
      <c r="H26" s="49">
        <v>1.2</v>
      </c>
      <c r="I26" s="56">
        <v>2.9</v>
      </c>
      <c r="J26" s="56">
        <v>0.80000000000000027</v>
      </c>
      <c r="K26" s="50">
        <v>1.7</v>
      </c>
      <c r="L26" s="49">
        <v>1.6</v>
      </c>
      <c r="M26" s="49">
        <v>0.1</v>
      </c>
      <c r="N26" s="56">
        <v>1.7000000000000002</v>
      </c>
      <c r="O26" s="50">
        <v>0.89999999999999991</v>
      </c>
      <c r="P26" s="56">
        <v>1.6</v>
      </c>
      <c r="Q26" s="56">
        <v>0.60000000000000009</v>
      </c>
      <c r="R26" s="56">
        <v>0.39999999999999997</v>
      </c>
      <c r="S26" s="50">
        <f>'Tanker Operator'!G26+'Asset Management'!G26+'Dry Operator'!Q26+Eliminations!Q26</f>
        <v>0.30000000000000004</v>
      </c>
      <c r="T26" s="56">
        <f>'Tanker Operator'!H26+'Asset Management'!H26+'Dry Operator'!R26+Eliminations!R26</f>
        <v>1.6</v>
      </c>
      <c r="U26" s="56"/>
      <c r="V26" s="88"/>
    </row>
    <row r="27" spans="1:22" x14ac:dyDescent="0.25">
      <c r="A27" t="s">
        <v>13</v>
      </c>
      <c r="C27" s="53">
        <v>-3.4</v>
      </c>
      <c r="D27" s="56">
        <v>-5.2</v>
      </c>
      <c r="E27" s="56">
        <v>-3.2</v>
      </c>
      <c r="F27" s="56">
        <v>-3.3</v>
      </c>
      <c r="G27" s="50">
        <v>-3.2</v>
      </c>
      <c r="H27" s="52">
        <v>-6.6</v>
      </c>
      <c r="I27" s="57">
        <v>-5.3000000000000007</v>
      </c>
      <c r="J27" s="57">
        <v>-0.79999999999999982</v>
      </c>
      <c r="K27" s="53">
        <v>-10.7</v>
      </c>
      <c r="L27" s="49">
        <v>-9.3999999999999986</v>
      </c>
      <c r="M27" s="49">
        <v>-9.3000000000000007</v>
      </c>
      <c r="N27" s="56">
        <v>-8.4</v>
      </c>
      <c r="O27" s="50">
        <v>-8.1000000000000014</v>
      </c>
      <c r="P27" s="56">
        <v>-7.7</v>
      </c>
      <c r="Q27" s="56">
        <v>-7.3999999999999995</v>
      </c>
      <c r="R27" s="56">
        <v>-7</v>
      </c>
      <c r="S27" s="50">
        <f>'Tanker Operator'!G27+'Asset Management'!G27+'Dry Operator'!Q27+Eliminations!Q27</f>
        <v>-6.9</v>
      </c>
      <c r="T27" s="56">
        <f>'Tanker Operator'!H27+'Asset Management'!H27+'Dry Operator'!R27+Eliminations!R27</f>
        <v>-8</v>
      </c>
      <c r="U27" s="56"/>
      <c r="V27" s="88"/>
    </row>
    <row r="28" spans="1:22" s="1" customFormat="1" x14ac:dyDescent="0.25">
      <c r="A28" s="19" t="s">
        <v>14</v>
      </c>
      <c r="B28" s="19"/>
      <c r="C28" s="117">
        <v>1.7000000000000353</v>
      </c>
      <c r="D28" s="98">
        <v>-2.3999999999999835</v>
      </c>
      <c r="E28" s="98">
        <v>-3.9999999999999893</v>
      </c>
      <c r="F28" s="119">
        <v>27.099999999999948</v>
      </c>
      <c r="G28" s="117">
        <v>19.300000000000079</v>
      </c>
      <c r="H28" s="48">
        <v>2.0999999999999677</v>
      </c>
      <c r="I28" s="48">
        <v>-8.9000000000000039</v>
      </c>
      <c r="J28" s="48">
        <v>19.90000000000002</v>
      </c>
      <c r="K28" s="117">
        <v>-3.1000000000000121</v>
      </c>
      <c r="L28" s="98">
        <v>-6.6999999999999869</v>
      </c>
      <c r="M28" s="98">
        <v>2.3999999999999595</v>
      </c>
      <c r="N28" s="98">
        <v>31.499999999999947</v>
      </c>
      <c r="O28" s="117">
        <v>29.800000000000054</v>
      </c>
      <c r="P28" s="98">
        <v>30.400000000000009</v>
      </c>
      <c r="Q28" s="98">
        <v>28.400000000000027</v>
      </c>
      <c r="R28" s="98">
        <v>4.1000000000000369</v>
      </c>
      <c r="S28" s="117">
        <f>'Tanker Operator'!G28+'Asset Management'!G28+'Dry Operator'!Q28+Eliminations!Q28</f>
        <v>-14.200000000000072</v>
      </c>
      <c r="T28" s="98">
        <f>'Tanker Operator'!H28+'Asset Management'!H28+'Dry Operator'!R28+Eliminations!R28</f>
        <v>33.699999999999982</v>
      </c>
      <c r="U28" s="98"/>
      <c r="V28" s="119"/>
    </row>
    <row r="29" spans="1:22" ht="6.75" customHeight="1" x14ac:dyDescent="0.25">
      <c r="C29" s="50"/>
      <c r="D29" s="56"/>
      <c r="E29" s="56"/>
      <c r="F29" s="88"/>
      <c r="G29" s="50"/>
      <c r="H29" s="56"/>
      <c r="I29" s="56"/>
      <c r="J29" s="56"/>
      <c r="K29" s="50"/>
      <c r="L29" s="56"/>
      <c r="M29" s="56"/>
      <c r="N29" s="56"/>
      <c r="O29" s="50"/>
      <c r="P29" s="56"/>
      <c r="Q29" s="56"/>
      <c r="R29" s="56"/>
      <c r="S29" s="50"/>
      <c r="T29" s="56"/>
      <c r="U29" s="56"/>
      <c r="V29" s="88"/>
    </row>
    <row r="30" spans="1:22" x14ac:dyDescent="0.25">
      <c r="A30" t="s">
        <v>15</v>
      </c>
      <c r="C30" s="53">
        <v>-1</v>
      </c>
      <c r="D30" s="56">
        <v>-0.9</v>
      </c>
      <c r="E30" s="56">
        <v>4.0999999999999996</v>
      </c>
      <c r="F30" s="56">
        <v>-0.1</v>
      </c>
      <c r="G30" s="50">
        <v>-1.3</v>
      </c>
      <c r="H30" s="57">
        <v>-1.3</v>
      </c>
      <c r="I30" s="57">
        <v>-0.4</v>
      </c>
      <c r="J30" s="57">
        <v>-0.6</v>
      </c>
      <c r="K30" s="53">
        <v>-2.2000000000000002</v>
      </c>
      <c r="L30" s="49">
        <v>-1.7</v>
      </c>
      <c r="M30" s="49">
        <v>-1.9</v>
      </c>
      <c r="N30" s="56">
        <v>0.89999999999999969</v>
      </c>
      <c r="O30" s="50">
        <v>-2.1</v>
      </c>
      <c r="P30" s="56">
        <v>-1.4</v>
      </c>
      <c r="Q30" s="56">
        <v>-1.9000000000000001</v>
      </c>
      <c r="R30" s="56">
        <v>-1.3</v>
      </c>
      <c r="S30" s="50">
        <f>'Tanker Operator'!G30+'Asset Management'!G30+'Dry Operator'!Q30+Eliminations!Q30</f>
        <v>-0.7</v>
      </c>
      <c r="T30" s="56">
        <f>'Tanker Operator'!H30+'Asset Management'!H30+'Dry Operator'!R30+Eliminations!R30</f>
        <v>-1.9000000000000001</v>
      </c>
      <c r="U30" s="56"/>
      <c r="V30" s="88"/>
    </row>
    <row r="31" spans="1:22" s="1" customFormat="1" x14ac:dyDescent="0.25">
      <c r="A31" s="18" t="s">
        <v>16</v>
      </c>
      <c r="B31" s="18"/>
      <c r="C31" s="79">
        <v>0.70000000000003526</v>
      </c>
      <c r="D31" s="65">
        <v>-3.2999999999999834</v>
      </c>
      <c r="E31" s="65">
        <v>0.1000000000000103</v>
      </c>
      <c r="F31" s="90">
        <v>26.999999999999947</v>
      </c>
      <c r="G31" s="79">
        <v>18.000000000000078</v>
      </c>
      <c r="H31" s="65">
        <v>0.79999999999996763</v>
      </c>
      <c r="I31" s="66">
        <v>-9.300000000000006</v>
      </c>
      <c r="J31" s="66">
        <v>19.3</v>
      </c>
      <c r="K31" s="79">
        <v>-5.3000000000000123</v>
      </c>
      <c r="L31" s="65">
        <v>-8.3999999999999879</v>
      </c>
      <c r="M31" s="65">
        <v>0.49999999999996048</v>
      </c>
      <c r="N31" s="65">
        <v>32.399999999999942</v>
      </c>
      <c r="O31" s="79">
        <v>27.700000000000056</v>
      </c>
      <c r="P31" s="65">
        <v>29.000000000000004</v>
      </c>
      <c r="Q31" s="65">
        <v>26.500000000000025</v>
      </c>
      <c r="R31" s="65">
        <v>2.8000000000000362</v>
      </c>
      <c r="S31" s="79">
        <f>'Tanker Operator'!G31+'Asset Management'!G31+'Dry Operator'!Q31+Eliminations!Q31</f>
        <v>-14.900000000000073</v>
      </c>
      <c r="T31" s="65">
        <f>'Tanker Operator'!H31+'Asset Management'!H31+'Dry Operator'!R31+Eliminations!R31</f>
        <v>31.799999999999983</v>
      </c>
      <c r="U31" s="65"/>
      <c r="V31" s="90"/>
    </row>
    <row r="32" spans="1:22" hidden="1" x14ac:dyDescent="0.25">
      <c r="C32" s="50"/>
      <c r="D32" s="56"/>
      <c r="E32" s="56"/>
      <c r="F32" s="88"/>
      <c r="G32" s="50"/>
      <c r="H32" s="56"/>
      <c r="I32" s="56">
        <v>0</v>
      </c>
      <c r="J32" s="56">
        <v>0</v>
      </c>
      <c r="K32" s="50">
        <v>0</v>
      </c>
      <c r="L32" s="56"/>
      <c r="M32" s="56"/>
      <c r="N32" s="56"/>
      <c r="O32" s="50">
        <v>0</v>
      </c>
      <c r="P32" s="56">
        <v>0</v>
      </c>
      <c r="Q32" s="56">
        <v>0</v>
      </c>
      <c r="R32" s="56">
        <v>0</v>
      </c>
      <c r="S32" s="50">
        <f>Tankers!O32+'Dry Owner'!M32+'Dry Operator'!M32+Eliminations!M32</f>
        <v>0</v>
      </c>
      <c r="T32" s="56">
        <f>Tankers!P32+'Dry Owner'!N32+'Dry Operator'!N32+Eliminations!N32</f>
        <v>0</v>
      </c>
      <c r="U32" s="56"/>
      <c r="V32" s="88"/>
    </row>
    <row r="33" spans="1:22" hidden="1" x14ac:dyDescent="0.25">
      <c r="A33" t="s">
        <v>21</v>
      </c>
      <c r="C33" s="50"/>
      <c r="D33" s="56"/>
      <c r="E33" s="56"/>
      <c r="F33" s="88"/>
      <c r="G33" s="50"/>
      <c r="H33" s="56"/>
      <c r="I33" s="56">
        <v>0</v>
      </c>
      <c r="J33" s="56">
        <v>0</v>
      </c>
      <c r="K33" s="50">
        <v>0</v>
      </c>
      <c r="L33" s="56"/>
      <c r="M33" s="56"/>
      <c r="N33" s="56"/>
      <c r="O33" s="50">
        <v>0</v>
      </c>
      <c r="P33" s="56">
        <v>0</v>
      </c>
      <c r="Q33" s="56">
        <v>0</v>
      </c>
      <c r="R33" s="56">
        <v>0</v>
      </c>
      <c r="S33" s="50">
        <f>Tankers!O33+'Dry Owner'!M33+'Dry Operator'!M33+Eliminations!M33</f>
        <v>0</v>
      </c>
      <c r="T33" s="56">
        <f>Tankers!P33+'Dry Owner'!N33+'Dry Operator'!N33+Eliminations!N33</f>
        <v>0</v>
      </c>
      <c r="U33" s="56"/>
      <c r="V33" s="88"/>
    </row>
    <row r="34" spans="1:22" hidden="1" x14ac:dyDescent="0.25">
      <c r="A34" t="s">
        <v>25</v>
      </c>
      <c r="C34" s="50"/>
      <c r="D34" s="56"/>
      <c r="E34" s="56"/>
      <c r="F34" s="56"/>
      <c r="G34" s="50"/>
      <c r="H34" s="56"/>
      <c r="I34" s="56">
        <v>0</v>
      </c>
      <c r="J34" s="56">
        <v>0</v>
      </c>
      <c r="K34" s="50">
        <v>0</v>
      </c>
      <c r="L34" s="56"/>
      <c r="M34" s="56"/>
      <c r="N34" s="56"/>
      <c r="O34" s="50">
        <v>0</v>
      </c>
      <c r="P34" s="56">
        <v>0</v>
      </c>
      <c r="Q34" s="56">
        <v>0</v>
      </c>
      <c r="R34" s="56">
        <v>0</v>
      </c>
      <c r="S34" s="50">
        <f>Tankers!O34+'Dry Owner'!M34+'Dry Operator'!M34+Eliminations!M34</f>
        <v>0</v>
      </c>
      <c r="T34" s="56">
        <f>Tankers!P34+'Dry Owner'!N34+'Dry Operator'!N34+Eliminations!N34</f>
        <v>0</v>
      </c>
      <c r="U34" s="56"/>
      <c r="V34" s="88"/>
    </row>
    <row r="35" spans="1:22" hidden="1" x14ac:dyDescent="0.25">
      <c r="A35" t="s">
        <v>27</v>
      </c>
      <c r="C35" s="53"/>
      <c r="D35" s="56"/>
      <c r="E35" s="56"/>
      <c r="F35" s="56"/>
      <c r="G35" s="50"/>
      <c r="H35" s="56"/>
      <c r="I35" s="56">
        <v>0</v>
      </c>
      <c r="J35" s="56">
        <v>0</v>
      </c>
      <c r="K35" s="53">
        <v>0</v>
      </c>
      <c r="L35" s="56"/>
      <c r="M35" s="56"/>
      <c r="N35" s="56"/>
      <c r="O35" s="53">
        <v>0</v>
      </c>
      <c r="P35" s="57">
        <v>0</v>
      </c>
      <c r="Q35" s="57">
        <v>0</v>
      </c>
      <c r="R35" s="56">
        <v>0</v>
      </c>
      <c r="S35" s="53">
        <f>Tankers!O35+'Dry Owner'!M35+'Dry Operator'!M35+Eliminations!M35</f>
        <v>0</v>
      </c>
      <c r="T35" s="57">
        <f>Tankers!P35+'Dry Owner'!N35+'Dry Operator'!N35+Eliminations!N35</f>
        <v>0</v>
      </c>
      <c r="U35" s="57"/>
      <c r="V35" s="88"/>
    </row>
    <row r="36" spans="1:22" s="1" customFormat="1" hidden="1" x14ac:dyDescent="0.25">
      <c r="A36" s="18" t="s">
        <v>22</v>
      </c>
      <c r="B36" s="18"/>
      <c r="C36" s="79"/>
      <c r="D36" s="79"/>
      <c r="E36" s="79"/>
      <c r="F36" s="79"/>
      <c r="G36" s="79"/>
      <c r="H36" s="63"/>
      <c r="I36" s="56">
        <v>-13.900000000000002</v>
      </c>
      <c r="J36" s="56">
        <v>2.8000000000000211</v>
      </c>
      <c r="K36" s="79">
        <v>10.100000000000009</v>
      </c>
      <c r="L36" s="79"/>
      <c r="M36" s="79"/>
      <c r="N36" s="79"/>
      <c r="O36" s="79">
        <v>10.100000000000009</v>
      </c>
      <c r="P36" s="65">
        <v>-5.5999999999999854</v>
      </c>
      <c r="Q36" s="65">
        <v>-6.8000000000000043</v>
      </c>
      <c r="R36" s="79">
        <v>17.100000000000026</v>
      </c>
      <c r="S36" s="79">
        <f>Tankers!O36+'Dry Owner'!M36+'Dry Operator'!M36+Eliminations!M36</f>
        <v>0</v>
      </c>
      <c r="T36" s="65">
        <f>Tankers!P36+'Dry Owner'!N36+'Dry Operator'!N36+Eliminations!N36</f>
        <v>0</v>
      </c>
      <c r="U36" s="65"/>
      <c r="V36" s="97"/>
    </row>
    <row r="37" spans="1:22" x14ac:dyDescent="0.25">
      <c r="C37" s="118"/>
      <c r="D37" s="51"/>
      <c r="E37" s="51"/>
      <c r="F37" s="51"/>
      <c r="G37" s="118"/>
      <c r="H37" s="57"/>
      <c r="I37" s="57"/>
      <c r="J37" s="57"/>
      <c r="K37" s="118"/>
      <c r="L37" s="51"/>
      <c r="M37" s="51"/>
      <c r="N37" s="51"/>
      <c r="O37" s="118"/>
      <c r="P37" s="124"/>
      <c r="Q37" s="124"/>
      <c r="R37" s="51"/>
      <c r="S37" s="118"/>
      <c r="T37" s="124"/>
      <c r="U37" s="124"/>
      <c r="V37" s="88"/>
    </row>
    <row r="38" spans="1:22" x14ac:dyDescent="0.25">
      <c r="A38" s="18" t="s">
        <v>74</v>
      </c>
      <c r="B38" s="18"/>
      <c r="C38" s="79">
        <v>0.90000000000001634</v>
      </c>
      <c r="D38" s="65">
        <v>-3.3000000000000029</v>
      </c>
      <c r="E38" s="65">
        <v>3.7</v>
      </c>
      <c r="F38" s="90">
        <v>26.999999999999947</v>
      </c>
      <c r="G38" s="79">
        <v>8.8000000000000789</v>
      </c>
      <c r="H38" s="65">
        <v>3.5</v>
      </c>
      <c r="I38" s="66">
        <v>-11.6</v>
      </c>
      <c r="J38" s="66">
        <v>19.3</v>
      </c>
      <c r="K38" s="79">
        <v>6.9999999999999885</v>
      </c>
      <c r="L38" s="65">
        <v>-11.799999999999988</v>
      </c>
      <c r="M38" s="65">
        <v>-3.6000000000000392</v>
      </c>
      <c r="N38" s="65">
        <v>31.199999999999942</v>
      </c>
      <c r="O38" s="79">
        <v>29.200000000000056</v>
      </c>
      <c r="P38" s="65">
        <v>29.000000000000004</v>
      </c>
      <c r="Q38" s="65">
        <v>26.500000000000025</v>
      </c>
      <c r="R38" s="65">
        <v>21.000000000000036</v>
      </c>
      <c r="S38" s="79">
        <f>'Tanker Operator'!G37+'Asset Management'!G37+'Dry Operator'!Q37+Eliminations!Q36</f>
        <v>-5.700000000000073</v>
      </c>
      <c r="T38" s="65">
        <f>'Tanker Operator'!H37+'Asset Management'!H37+'Dry Operator'!R37+Eliminations!R36</f>
        <v>31.799999999999983</v>
      </c>
      <c r="U38" s="65"/>
      <c r="V38" s="90"/>
    </row>
    <row r="40" spans="1:22" x14ac:dyDescent="0.25">
      <c r="I40" s="51"/>
      <c r="J40" s="51"/>
    </row>
  </sheetData>
  <mergeCells count="5">
    <mergeCell ref="S3:V3"/>
    <mergeCell ref="C3:F3"/>
    <mergeCell ref="G3:J3"/>
    <mergeCell ref="O3:R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7"/>
  <sheetViews>
    <sheetView showGridLines="0" workbookViewId="0">
      <pane xSplit="2" ySplit="4" topLeftCell="J44" activePane="bottomRight" state="frozen"/>
      <selection pane="topRight" activeCell="C1" sqref="C1"/>
      <selection pane="bottomLeft" activeCell="A5" sqref="A5"/>
      <selection pane="bottomRight" activeCell="T65" sqref="T65"/>
    </sheetView>
  </sheetViews>
  <sheetFormatPr defaultRowHeight="15" x14ac:dyDescent="0.25"/>
  <cols>
    <col min="1" max="1" width="75.85546875" bestFit="1" customWidth="1"/>
    <col min="2" max="2" width="4" customWidth="1"/>
    <col min="3" max="18" width="10.7109375" customWidth="1"/>
  </cols>
  <sheetData>
    <row r="1" spans="1:2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9.5" thickBot="1" x14ac:dyDescent="0.35">
      <c r="A2" s="27" t="s">
        <v>51</v>
      </c>
    </row>
    <row r="3" spans="1:22" ht="15.75" thickBot="1" x14ac:dyDescent="0.3">
      <c r="C3" s="130">
        <v>2017</v>
      </c>
      <c r="D3" s="131"/>
      <c r="E3" s="131"/>
      <c r="F3" s="131"/>
      <c r="G3" s="130">
        <v>2018</v>
      </c>
      <c r="H3" s="131"/>
      <c r="I3" s="131"/>
      <c r="J3" s="132"/>
      <c r="K3" s="130">
        <v>2019</v>
      </c>
      <c r="L3" s="131"/>
      <c r="M3" s="131"/>
      <c r="N3" s="132"/>
      <c r="O3" s="130">
        <v>2020</v>
      </c>
      <c r="P3" s="131"/>
      <c r="Q3" s="131"/>
      <c r="R3" s="132"/>
      <c r="S3" s="130">
        <v>2021</v>
      </c>
      <c r="T3" s="131"/>
      <c r="U3" s="131"/>
      <c r="V3" s="132"/>
    </row>
    <row r="4" spans="1:22" ht="15.75" thickBot="1" x14ac:dyDescent="0.3">
      <c r="A4" s="3" t="s">
        <v>23</v>
      </c>
      <c r="B4" s="4"/>
      <c r="C4" s="16" t="s">
        <v>17</v>
      </c>
      <c r="D4" s="17" t="s">
        <v>18</v>
      </c>
      <c r="E4" s="17" t="s">
        <v>19</v>
      </c>
      <c r="F4" s="35" t="s">
        <v>20</v>
      </c>
      <c r="G4" s="41" t="s">
        <v>17</v>
      </c>
      <c r="H4" s="43" t="s">
        <v>52</v>
      </c>
      <c r="I4" s="43" t="s">
        <v>19</v>
      </c>
      <c r="J4" s="44" t="s">
        <v>20</v>
      </c>
      <c r="K4" s="45" t="s">
        <v>17</v>
      </c>
      <c r="L4" s="46" t="s">
        <v>52</v>
      </c>
      <c r="M4" s="46" t="s">
        <v>19</v>
      </c>
      <c r="N4" s="47" t="s">
        <v>20</v>
      </c>
      <c r="O4" s="106" t="s">
        <v>17</v>
      </c>
      <c r="P4" s="107" t="s">
        <v>52</v>
      </c>
      <c r="Q4" s="107" t="s">
        <v>19</v>
      </c>
      <c r="R4" s="108" t="s">
        <v>20</v>
      </c>
      <c r="S4" s="126" t="s">
        <v>17</v>
      </c>
      <c r="T4" s="127" t="s">
        <v>52</v>
      </c>
      <c r="U4" s="127" t="s">
        <v>19</v>
      </c>
      <c r="V4" s="128" t="s">
        <v>20</v>
      </c>
    </row>
    <row r="5" spans="1:22" x14ac:dyDescent="0.25">
      <c r="A5" s="11"/>
      <c r="B5" s="8"/>
      <c r="C5" s="33"/>
      <c r="D5" s="39"/>
      <c r="E5" s="39"/>
      <c r="F5" s="39"/>
      <c r="G5" s="5"/>
      <c r="H5" s="8"/>
      <c r="I5" s="8"/>
      <c r="J5" s="8"/>
      <c r="K5" s="7"/>
      <c r="L5" s="8"/>
      <c r="O5" s="7"/>
      <c r="P5" s="8"/>
      <c r="R5" s="113"/>
      <c r="S5" s="7"/>
      <c r="T5" s="8"/>
      <c r="V5" s="113"/>
    </row>
    <row r="6" spans="1:22" x14ac:dyDescent="0.25">
      <c r="A6" s="11" t="s">
        <v>65</v>
      </c>
      <c r="B6" s="8"/>
      <c r="C6" s="5"/>
      <c r="D6" s="6"/>
      <c r="E6" s="6"/>
      <c r="F6" s="6"/>
      <c r="G6" s="5"/>
      <c r="H6" s="8"/>
      <c r="I6" s="8"/>
      <c r="J6" s="8"/>
      <c r="K6" s="7"/>
      <c r="L6" s="8"/>
      <c r="O6" s="7"/>
      <c r="P6" s="8"/>
      <c r="R6" s="10"/>
      <c r="S6" s="7"/>
      <c r="T6" s="8"/>
      <c r="V6" s="10"/>
    </row>
    <row r="7" spans="1:22" x14ac:dyDescent="0.25">
      <c r="A7" t="s">
        <v>28</v>
      </c>
      <c r="C7" s="50">
        <v>671.9</v>
      </c>
      <c r="D7" s="49">
        <v>667.6</v>
      </c>
      <c r="E7" s="49">
        <v>710.6</v>
      </c>
      <c r="F7" s="56">
        <v>691.7</v>
      </c>
      <c r="G7" s="50">
        <v>717.5</v>
      </c>
      <c r="H7" s="49">
        <v>713.6</v>
      </c>
      <c r="I7" s="49">
        <v>744.3</v>
      </c>
      <c r="J7" s="49">
        <v>795.6</v>
      </c>
      <c r="K7" s="50">
        <v>777.7</v>
      </c>
      <c r="L7" s="49">
        <v>765</v>
      </c>
      <c r="M7" s="49">
        <v>769.5</v>
      </c>
      <c r="N7" s="49">
        <v>803.4</v>
      </c>
      <c r="O7" s="50">
        <v>791</v>
      </c>
      <c r="P7" s="49">
        <v>783.5</v>
      </c>
      <c r="Q7" s="49">
        <v>780</v>
      </c>
      <c r="R7" s="87">
        <v>767.4</v>
      </c>
      <c r="S7" s="50">
        <v>730.9</v>
      </c>
      <c r="T7" s="49">
        <v>733.2</v>
      </c>
      <c r="U7" s="49"/>
      <c r="V7" s="87"/>
    </row>
    <row r="8" spans="1:22" x14ac:dyDescent="0.25">
      <c r="A8" s="22" t="s">
        <v>54</v>
      </c>
      <c r="C8" s="56"/>
      <c r="D8" s="49"/>
      <c r="E8" s="49"/>
      <c r="F8" s="56"/>
      <c r="G8" s="50"/>
      <c r="H8" s="49"/>
      <c r="I8" s="49"/>
      <c r="J8" s="49"/>
      <c r="K8" s="50">
        <v>275.3</v>
      </c>
      <c r="L8" s="49">
        <v>274.8</v>
      </c>
      <c r="M8" s="49">
        <v>271.39999999999998</v>
      </c>
      <c r="N8" s="49">
        <v>271</v>
      </c>
      <c r="O8" s="50">
        <v>323.10000000000002</v>
      </c>
      <c r="P8" s="49">
        <v>316.10000000000002</v>
      </c>
      <c r="Q8" s="49">
        <v>317.89999999999998</v>
      </c>
      <c r="R8" s="87">
        <v>298.7</v>
      </c>
      <c r="S8" s="50">
        <v>368.1</v>
      </c>
      <c r="T8" s="49">
        <v>416</v>
      </c>
      <c r="U8" s="49"/>
      <c r="V8" s="87"/>
    </row>
    <row r="9" spans="1:22" x14ac:dyDescent="0.25">
      <c r="A9" t="s">
        <v>29</v>
      </c>
      <c r="C9" s="56">
        <v>50.6</v>
      </c>
      <c r="D9" s="49">
        <v>50.1</v>
      </c>
      <c r="E9" s="49">
        <v>49.800000000000004</v>
      </c>
      <c r="F9" s="56">
        <v>49.6</v>
      </c>
      <c r="G9" s="50">
        <v>49.5</v>
      </c>
      <c r="H9" s="49">
        <v>53.5</v>
      </c>
      <c r="I9" s="49">
        <v>53</v>
      </c>
      <c r="J9" s="49">
        <v>49.5</v>
      </c>
      <c r="K9" s="50">
        <v>49.3</v>
      </c>
      <c r="L9" s="49">
        <v>49.3</v>
      </c>
      <c r="M9" s="49">
        <v>49.1</v>
      </c>
      <c r="N9" s="49">
        <v>49</v>
      </c>
      <c r="O9" s="50">
        <v>48.8</v>
      </c>
      <c r="P9" s="49">
        <v>48.7</v>
      </c>
      <c r="Q9" s="49">
        <v>48.6</v>
      </c>
      <c r="R9" s="87">
        <v>48.6</v>
      </c>
      <c r="S9" s="50">
        <v>48.5</v>
      </c>
      <c r="T9" s="49">
        <v>48.6</v>
      </c>
      <c r="U9" s="49"/>
      <c r="V9" s="87"/>
    </row>
    <row r="10" spans="1:22" x14ac:dyDescent="0.25">
      <c r="A10" t="s">
        <v>30</v>
      </c>
      <c r="C10" s="56">
        <v>22.7</v>
      </c>
      <c r="D10" s="49">
        <v>22.7</v>
      </c>
      <c r="E10" s="49">
        <v>26.5</v>
      </c>
      <c r="F10" s="56">
        <v>33.9</v>
      </c>
      <c r="G10" s="53">
        <v>23.9</v>
      </c>
      <c r="H10" s="52">
        <v>20.100000000000001</v>
      </c>
      <c r="I10" s="52">
        <v>28.2</v>
      </c>
      <c r="J10" s="52">
        <v>24.9</v>
      </c>
      <c r="K10" s="53">
        <v>10.199999999999999</v>
      </c>
      <c r="L10" s="52">
        <v>10.8</v>
      </c>
      <c r="M10" s="52">
        <v>13.5</v>
      </c>
      <c r="N10" s="52">
        <v>16.100000000000001</v>
      </c>
      <c r="O10" s="53">
        <v>16.3</v>
      </c>
      <c r="P10" s="52">
        <v>19.2</v>
      </c>
      <c r="Q10" s="52">
        <v>39.9</v>
      </c>
      <c r="R10" s="69">
        <v>15.5</v>
      </c>
      <c r="S10" s="53">
        <v>27.3</v>
      </c>
      <c r="T10" s="52">
        <v>37.299999999999997</v>
      </c>
      <c r="U10" s="52"/>
      <c r="V10" s="69"/>
    </row>
    <row r="11" spans="1:22" s="1" customFormat="1" x14ac:dyDescent="0.25">
      <c r="A11" s="20" t="s">
        <v>61</v>
      </c>
      <c r="B11" s="20"/>
      <c r="C11" s="76">
        <v>745.2</v>
      </c>
      <c r="D11" s="75">
        <v>740.40000000000009</v>
      </c>
      <c r="E11" s="75">
        <v>786.9</v>
      </c>
      <c r="F11" s="75">
        <v>775.2</v>
      </c>
      <c r="G11" s="54">
        <v>790.9</v>
      </c>
      <c r="H11" s="48">
        <v>787.2</v>
      </c>
      <c r="I11" s="48">
        <v>825.5</v>
      </c>
      <c r="J11" s="48">
        <v>870</v>
      </c>
      <c r="K11" s="54">
        <v>1112.5</v>
      </c>
      <c r="L11" s="48">
        <v>1099.8999999999999</v>
      </c>
      <c r="M11" s="48">
        <v>1103.5</v>
      </c>
      <c r="N11" s="48">
        <v>1139.5</v>
      </c>
      <c r="O11" s="54">
        <v>1179.1999999999998</v>
      </c>
      <c r="P11" s="48">
        <v>1167.5</v>
      </c>
      <c r="Q11" s="48">
        <v>1186.4000000000001</v>
      </c>
      <c r="R11" s="114">
        <v>1130.1999999999998</v>
      </c>
      <c r="S11" s="54">
        <f>SUM(S7:S10)</f>
        <v>1174.8</v>
      </c>
      <c r="T11" s="75">
        <f>SUM(T7:T10)</f>
        <v>1235.0999999999999</v>
      </c>
      <c r="U11" s="48"/>
      <c r="V11" s="114"/>
    </row>
    <row r="12" spans="1:22" x14ac:dyDescent="0.25">
      <c r="C12" s="50"/>
      <c r="D12" s="56"/>
      <c r="E12" s="56"/>
      <c r="F12" s="56"/>
      <c r="G12" s="50"/>
      <c r="H12" s="56"/>
      <c r="I12" s="56"/>
      <c r="J12" s="56"/>
      <c r="K12" s="50"/>
      <c r="L12" s="56"/>
      <c r="M12" s="56"/>
      <c r="N12" s="56"/>
      <c r="O12" s="50"/>
      <c r="P12" s="56"/>
      <c r="Q12" s="56"/>
      <c r="R12" s="88"/>
      <c r="S12" s="50"/>
      <c r="T12" s="56"/>
      <c r="U12" s="56"/>
      <c r="V12" s="88"/>
    </row>
    <row r="13" spans="1:22" x14ac:dyDescent="0.25">
      <c r="A13" t="s">
        <v>31</v>
      </c>
      <c r="C13" s="50">
        <v>16.600000000000001</v>
      </c>
      <c r="D13" s="56">
        <v>16</v>
      </c>
      <c r="E13" s="56">
        <v>10.7</v>
      </c>
      <c r="F13" s="56">
        <v>11.3</v>
      </c>
      <c r="G13" s="50">
        <v>11.5</v>
      </c>
      <c r="H13" s="56">
        <v>11.3</v>
      </c>
      <c r="I13" s="56">
        <v>11.2</v>
      </c>
      <c r="J13" s="56">
        <v>11.8</v>
      </c>
      <c r="K13" s="50">
        <v>12</v>
      </c>
      <c r="L13" s="56">
        <v>12.3</v>
      </c>
      <c r="M13" s="56">
        <v>12</v>
      </c>
      <c r="N13" s="56">
        <v>11.9</v>
      </c>
      <c r="O13" s="50">
        <v>10.5</v>
      </c>
      <c r="P13" s="56">
        <v>10.8</v>
      </c>
      <c r="Q13" s="56">
        <v>11.2</v>
      </c>
      <c r="R13" s="88">
        <v>11.5</v>
      </c>
      <c r="S13" s="50">
        <v>11.7</v>
      </c>
      <c r="T13" s="56">
        <v>10.7</v>
      </c>
      <c r="U13" s="56"/>
      <c r="V13" s="88"/>
    </row>
    <row r="14" spans="1:22" x14ac:dyDescent="0.25">
      <c r="A14" t="s">
        <v>55</v>
      </c>
      <c r="C14" s="50"/>
      <c r="D14" s="49"/>
      <c r="E14" s="49"/>
      <c r="F14" s="49"/>
      <c r="G14" s="53"/>
      <c r="H14" s="52"/>
      <c r="I14" s="52"/>
      <c r="J14" s="52"/>
      <c r="K14" s="53">
        <v>25.5</v>
      </c>
      <c r="L14" s="52">
        <v>23.4</v>
      </c>
      <c r="M14" s="52">
        <v>21.3</v>
      </c>
      <c r="N14" s="52">
        <v>19.2</v>
      </c>
      <c r="O14" s="53">
        <v>13.4</v>
      </c>
      <c r="P14" s="52">
        <v>18.600000000000001</v>
      </c>
      <c r="Q14" s="52">
        <v>15.8</v>
      </c>
      <c r="R14" s="69">
        <v>13</v>
      </c>
      <c r="S14" s="53">
        <v>10.3</v>
      </c>
      <c r="T14" s="52">
        <v>7.4</v>
      </c>
      <c r="U14" s="52"/>
      <c r="V14" s="69"/>
    </row>
    <row r="15" spans="1:22" s="1" customFormat="1" x14ac:dyDescent="0.25">
      <c r="A15" s="20" t="s">
        <v>62</v>
      </c>
      <c r="B15" s="20"/>
      <c r="C15" s="76">
        <v>16.600000000000001</v>
      </c>
      <c r="D15" s="75">
        <v>16</v>
      </c>
      <c r="E15" s="75">
        <v>10.7</v>
      </c>
      <c r="F15" s="75">
        <v>11.3</v>
      </c>
      <c r="G15" s="54">
        <v>11.5</v>
      </c>
      <c r="H15" s="48">
        <v>11.3</v>
      </c>
      <c r="I15" s="48">
        <v>11.2</v>
      </c>
      <c r="J15" s="48">
        <v>11.8</v>
      </c>
      <c r="K15" s="54">
        <v>37.5</v>
      </c>
      <c r="L15" s="48">
        <v>35.700000000000003</v>
      </c>
      <c r="M15" s="48">
        <v>33.299999999999997</v>
      </c>
      <c r="N15" s="48">
        <v>31.1</v>
      </c>
      <c r="O15" s="54">
        <v>23.9</v>
      </c>
      <c r="P15" s="48">
        <v>29.400000000000002</v>
      </c>
      <c r="Q15" s="48">
        <v>27</v>
      </c>
      <c r="R15" s="114">
        <v>24.5</v>
      </c>
      <c r="S15" s="54">
        <f>SUM(S13:S14)</f>
        <v>22</v>
      </c>
      <c r="T15" s="75">
        <f>SUM(T13:T14)</f>
        <v>18.100000000000001</v>
      </c>
      <c r="U15" s="48"/>
      <c r="V15" s="114"/>
    </row>
    <row r="16" spans="1:22" x14ac:dyDescent="0.25">
      <c r="C16" s="53"/>
      <c r="D16" s="56"/>
      <c r="E16" s="56"/>
      <c r="F16" s="56"/>
      <c r="G16" s="53"/>
      <c r="H16" s="57"/>
      <c r="I16" s="57"/>
      <c r="J16" s="57"/>
      <c r="K16" s="53"/>
      <c r="L16" s="57"/>
      <c r="M16" s="57"/>
      <c r="N16" s="57"/>
      <c r="O16" s="53"/>
      <c r="P16" s="57"/>
      <c r="Q16" s="57"/>
      <c r="R16" s="70"/>
      <c r="S16" s="53"/>
      <c r="T16" s="57"/>
      <c r="U16" s="57"/>
      <c r="V16" s="70"/>
    </row>
    <row r="17" spans="1:22" s="1" customFormat="1" x14ac:dyDescent="0.25">
      <c r="A17" s="20" t="s">
        <v>63</v>
      </c>
      <c r="B17" s="20"/>
      <c r="C17" s="76">
        <v>761.80000000000007</v>
      </c>
      <c r="D17" s="75">
        <v>756.40000000000009</v>
      </c>
      <c r="E17" s="75">
        <v>797.6</v>
      </c>
      <c r="F17" s="75">
        <v>786.5</v>
      </c>
      <c r="G17" s="54">
        <v>802.4</v>
      </c>
      <c r="H17" s="48">
        <v>798.8</v>
      </c>
      <c r="I17" s="48">
        <v>836.7</v>
      </c>
      <c r="J17" s="48">
        <v>881.8</v>
      </c>
      <c r="K17" s="54">
        <v>1150</v>
      </c>
      <c r="L17" s="48">
        <v>1135.5999999999999</v>
      </c>
      <c r="M17" s="48">
        <v>1136.8</v>
      </c>
      <c r="N17" s="89">
        <v>1170.5999999999999</v>
      </c>
      <c r="O17" s="54">
        <v>1203.0999999999999</v>
      </c>
      <c r="P17" s="48">
        <v>1196.9000000000001</v>
      </c>
      <c r="Q17" s="48">
        <v>1213.4000000000001</v>
      </c>
      <c r="R17" s="114">
        <v>1154.6999999999998</v>
      </c>
      <c r="S17" s="54">
        <f>S11+S15</f>
        <v>1196.8</v>
      </c>
      <c r="T17" s="75">
        <f>T11+T15</f>
        <v>1253.1999999999998</v>
      </c>
      <c r="U17" s="48"/>
      <c r="V17" s="114"/>
    </row>
    <row r="18" spans="1:22" x14ac:dyDescent="0.25">
      <c r="C18" s="50"/>
      <c r="D18" s="56"/>
      <c r="E18" s="56"/>
      <c r="F18" s="56"/>
      <c r="G18" s="50"/>
      <c r="H18" s="56"/>
      <c r="I18" s="56"/>
      <c r="J18" s="56"/>
      <c r="K18" s="50"/>
      <c r="L18" s="56"/>
      <c r="M18" s="56"/>
      <c r="N18" s="56"/>
      <c r="O18" s="50"/>
      <c r="P18" s="56"/>
      <c r="Q18" s="56"/>
      <c r="R18" s="88"/>
      <c r="S18" s="50"/>
      <c r="T18" s="56"/>
      <c r="U18" s="56"/>
      <c r="V18" s="88"/>
    </row>
    <row r="19" spans="1:22" x14ac:dyDescent="0.25">
      <c r="A19" t="s">
        <v>32</v>
      </c>
      <c r="C19" s="50">
        <v>52.1</v>
      </c>
      <c r="D19" s="49">
        <v>54.1</v>
      </c>
      <c r="E19" s="49">
        <v>65.5</v>
      </c>
      <c r="F19" s="56">
        <v>67.7</v>
      </c>
      <c r="G19" s="50">
        <v>68.400000000000006</v>
      </c>
      <c r="H19" s="58">
        <v>75.2</v>
      </c>
      <c r="I19" s="59">
        <v>69.599999999999994</v>
      </c>
      <c r="J19" s="59">
        <v>87.2</v>
      </c>
      <c r="K19" s="50">
        <v>81.599999999999994</v>
      </c>
      <c r="L19" s="59">
        <v>82.4</v>
      </c>
      <c r="M19" s="59">
        <v>85.2</v>
      </c>
      <c r="N19" s="59">
        <v>80.5</v>
      </c>
      <c r="O19" s="50">
        <v>101.5</v>
      </c>
      <c r="P19" s="59">
        <v>63.6</v>
      </c>
      <c r="Q19" s="59">
        <v>79.400000000000006</v>
      </c>
      <c r="R19" s="102">
        <v>65.8</v>
      </c>
      <c r="S19" s="50">
        <v>101.6</v>
      </c>
      <c r="T19" s="59">
        <v>103.5</v>
      </c>
      <c r="U19" s="59"/>
      <c r="V19" s="102"/>
    </row>
    <row r="20" spans="1:22" x14ac:dyDescent="0.25">
      <c r="A20" t="s">
        <v>55</v>
      </c>
      <c r="C20" s="50"/>
      <c r="D20" s="49"/>
      <c r="E20" s="49"/>
      <c r="F20" s="49"/>
      <c r="G20" s="50"/>
      <c r="H20" s="59"/>
      <c r="I20" s="59"/>
      <c r="J20" s="59"/>
      <c r="K20" s="50">
        <v>8</v>
      </c>
      <c r="L20" s="59">
        <v>15</v>
      </c>
      <c r="M20" s="59">
        <v>13.2</v>
      </c>
      <c r="N20" s="59">
        <v>11.3</v>
      </c>
      <c r="O20" s="50">
        <v>13.7</v>
      </c>
      <c r="P20" s="59">
        <v>14.3</v>
      </c>
      <c r="Q20" s="59">
        <v>15.4</v>
      </c>
      <c r="R20" s="102">
        <v>13.7</v>
      </c>
      <c r="S20" s="50">
        <v>12.3</v>
      </c>
      <c r="T20" s="59">
        <v>11.5</v>
      </c>
      <c r="U20" s="59"/>
      <c r="V20" s="102"/>
    </row>
    <row r="21" spans="1:22" s="21" customFormat="1" x14ac:dyDescent="0.25">
      <c r="A21" s="22" t="s">
        <v>33</v>
      </c>
      <c r="B21" s="22"/>
      <c r="C21" s="68">
        <v>59.4</v>
      </c>
      <c r="D21" s="59">
        <v>73</v>
      </c>
      <c r="E21" s="59">
        <v>96.2</v>
      </c>
      <c r="F21" s="59">
        <v>124</v>
      </c>
      <c r="G21" s="68">
        <v>119.6</v>
      </c>
      <c r="H21" s="59">
        <v>114.5</v>
      </c>
      <c r="I21" s="59">
        <v>140.9</v>
      </c>
      <c r="J21" s="59">
        <v>172.6</v>
      </c>
      <c r="K21" s="60">
        <v>152.6</v>
      </c>
      <c r="L21" s="59">
        <v>164.2</v>
      </c>
      <c r="M21" s="59">
        <v>150</v>
      </c>
      <c r="N21" s="59">
        <v>164</v>
      </c>
      <c r="O21" s="60">
        <v>170.3</v>
      </c>
      <c r="P21" s="59">
        <v>166.2</v>
      </c>
      <c r="Q21" s="59">
        <v>142.5</v>
      </c>
      <c r="R21" s="102">
        <v>144.5</v>
      </c>
      <c r="S21" s="60">
        <v>190</v>
      </c>
      <c r="T21" s="59">
        <v>234.5</v>
      </c>
      <c r="U21" s="59"/>
      <c r="V21" s="102"/>
    </row>
    <row r="22" spans="1:22" x14ac:dyDescent="0.25">
      <c r="A22" t="s">
        <v>34</v>
      </c>
      <c r="C22" s="50">
        <v>13.3</v>
      </c>
      <c r="D22" s="49">
        <v>26.8</v>
      </c>
      <c r="E22" s="49">
        <v>22.9</v>
      </c>
      <c r="F22" s="56">
        <v>0</v>
      </c>
      <c r="G22" s="50">
        <v>1.8</v>
      </c>
      <c r="H22" s="58">
        <v>2.9</v>
      </c>
      <c r="I22" s="59">
        <v>0</v>
      </c>
      <c r="J22" s="59">
        <v>12.4</v>
      </c>
      <c r="K22" s="50">
        <v>27.6</v>
      </c>
      <c r="L22" s="59">
        <v>6.6</v>
      </c>
      <c r="M22" s="59">
        <v>8.8000000000000007</v>
      </c>
      <c r="N22" s="59">
        <v>5.8</v>
      </c>
      <c r="O22" s="50">
        <v>9.6</v>
      </c>
      <c r="P22" s="59">
        <v>6.5</v>
      </c>
      <c r="Q22" s="59">
        <v>8.1</v>
      </c>
      <c r="R22" s="102">
        <v>9.5</v>
      </c>
      <c r="S22" s="50">
        <v>9.9</v>
      </c>
      <c r="T22" s="59">
        <v>13.4</v>
      </c>
      <c r="U22" s="59"/>
      <c r="V22" s="102"/>
    </row>
    <row r="23" spans="1:22" x14ac:dyDescent="0.25">
      <c r="A23" t="s">
        <v>59</v>
      </c>
      <c r="C23" s="50">
        <v>0</v>
      </c>
      <c r="D23" s="49">
        <v>0</v>
      </c>
      <c r="E23" s="49">
        <v>0</v>
      </c>
      <c r="F23" s="56">
        <v>0</v>
      </c>
      <c r="G23" s="50">
        <v>0</v>
      </c>
      <c r="H23" s="58">
        <v>0</v>
      </c>
      <c r="I23" s="59">
        <v>0</v>
      </c>
      <c r="J23" s="59">
        <v>0</v>
      </c>
      <c r="K23" s="50">
        <v>0</v>
      </c>
      <c r="L23" s="59">
        <v>0</v>
      </c>
      <c r="M23" s="59">
        <v>0</v>
      </c>
      <c r="N23" s="59">
        <v>0.9</v>
      </c>
      <c r="O23" s="50">
        <v>0</v>
      </c>
      <c r="P23" s="59">
        <v>0</v>
      </c>
      <c r="Q23" s="59">
        <v>0</v>
      </c>
      <c r="R23" s="102">
        <v>0</v>
      </c>
      <c r="S23" s="50">
        <v>0</v>
      </c>
      <c r="T23" s="59">
        <v>0</v>
      </c>
      <c r="U23" s="59"/>
      <c r="V23" s="102"/>
    </row>
    <row r="24" spans="1:22" x14ac:dyDescent="0.25">
      <c r="A24" t="s">
        <v>35</v>
      </c>
      <c r="C24" s="50">
        <v>58.6</v>
      </c>
      <c r="D24" s="49">
        <v>45.4</v>
      </c>
      <c r="E24" s="49">
        <v>41.3</v>
      </c>
      <c r="F24" s="49">
        <v>33.9</v>
      </c>
      <c r="G24" s="50">
        <v>32.700000000000003</v>
      </c>
      <c r="H24" s="59">
        <v>25.6</v>
      </c>
      <c r="I24" s="59">
        <v>26.4</v>
      </c>
      <c r="J24" s="59">
        <v>28.4</v>
      </c>
      <c r="K24" s="50">
        <v>18</v>
      </c>
      <c r="L24" s="59">
        <v>18.899999999999999</v>
      </c>
      <c r="M24" s="59">
        <v>25.3</v>
      </c>
      <c r="N24" s="59">
        <v>31.6</v>
      </c>
      <c r="O24" s="50">
        <v>81.8</v>
      </c>
      <c r="P24" s="59">
        <v>48.1</v>
      </c>
      <c r="Q24" s="59">
        <v>25.8</v>
      </c>
      <c r="R24" s="102">
        <v>17.7</v>
      </c>
      <c r="S24" s="50">
        <v>15.1</v>
      </c>
      <c r="T24" s="59">
        <v>11.9</v>
      </c>
      <c r="U24" s="59"/>
      <c r="V24" s="102"/>
    </row>
    <row r="25" spans="1:22" x14ac:dyDescent="0.25">
      <c r="A25" t="s">
        <v>36</v>
      </c>
      <c r="C25" s="50">
        <v>66</v>
      </c>
      <c r="D25" s="49">
        <v>58.5</v>
      </c>
      <c r="E25" s="49">
        <v>61.7</v>
      </c>
      <c r="F25" s="49">
        <v>79</v>
      </c>
      <c r="G25" s="50">
        <v>71.900000000000006</v>
      </c>
      <c r="H25" s="59">
        <v>81.5</v>
      </c>
      <c r="I25" s="59">
        <v>79</v>
      </c>
      <c r="J25" s="59">
        <v>93.4</v>
      </c>
      <c r="K25" s="50">
        <v>80.099999999999994</v>
      </c>
      <c r="L25" s="59">
        <v>74.400000000000006</v>
      </c>
      <c r="M25" s="59">
        <v>88.3</v>
      </c>
      <c r="N25" s="59">
        <v>68.400000000000006</v>
      </c>
      <c r="O25" s="50">
        <v>74.7</v>
      </c>
      <c r="P25" s="59">
        <v>77.7</v>
      </c>
      <c r="Q25" s="59">
        <v>53.2</v>
      </c>
      <c r="R25" s="102">
        <v>70.2</v>
      </c>
      <c r="S25" s="50">
        <v>98.3</v>
      </c>
      <c r="T25" s="59">
        <v>101.5</v>
      </c>
      <c r="U25" s="59"/>
      <c r="V25" s="102"/>
    </row>
    <row r="26" spans="1:22" x14ac:dyDescent="0.25">
      <c r="A26" t="s">
        <v>37</v>
      </c>
      <c r="C26" s="50">
        <v>14.1</v>
      </c>
      <c r="D26" s="49">
        <v>11.6</v>
      </c>
      <c r="E26" s="49">
        <v>12</v>
      </c>
      <c r="F26" s="49">
        <v>8.1</v>
      </c>
      <c r="G26" s="50">
        <v>4.5999999999999996</v>
      </c>
      <c r="H26" s="59">
        <v>4.3</v>
      </c>
      <c r="I26" s="59">
        <v>4.2</v>
      </c>
      <c r="J26" s="59">
        <v>4.2</v>
      </c>
      <c r="K26" s="50">
        <v>4.0999999999999996</v>
      </c>
      <c r="L26" s="59">
        <v>0</v>
      </c>
      <c r="M26" s="59">
        <v>0</v>
      </c>
      <c r="N26" s="59">
        <v>0</v>
      </c>
      <c r="O26" s="50">
        <v>0</v>
      </c>
      <c r="P26" s="59">
        <v>0</v>
      </c>
      <c r="Q26" s="59">
        <v>0</v>
      </c>
      <c r="R26" s="102">
        <v>0</v>
      </c>
      <c r="S26" s="50">
        <v>0</v>
      </c>
      <c r="T26" s="59">
        <v>0</v>
      </c>
      <c r="U26" s="59"/>
      <c r="V26" s="102"/>
    </row>
    <row r="27" spans="1:22" s="21" customFormat="1" x14ac:dyDescent="0.25">
      <c r="A27" s="22" t="s">
        <v>38</v>
      </c>
      <c r="B27" s="22"/>
      <c r="C27" s="68">
        <v>249.9</v>
      </c>
      <c r="D27" s="59">
        <v>237</v>
      </c>
      <c r="E27" s="59">
        <v>178.8</v>
      </c>
      <c r="F27" s="59">
        <v>211.4</v>
      </c>
      <c r="G27" s="99">
        <v>198.5</v>
      </c>
      <c r="H27" s="61">
        <v>180.2</v>
      </c>
      <c r="I27" s="61">
        <v>160.6</v>
      </c>
      <c r="J27" s="61">
        <v>184.4</v>
      </c>
      <c r="K27" s="62">
        <v>182.7</v>
      </c>
      <c r="L27" s="61">
        <v>187.6</v>
      </c>
      <c r="M27" s="61">
        <v>190.9</v>
      </c>
      <c r="N27" s="61">
        <v>209.3</v>
      </c>
      <c r="O27" s="62">
        <v>238.6</v>
      </c>
      <c r="P27" s="61">
        <v>257.3</v>
      </c>
      <c r="Q27" s="61">
        <v>325.5</v>
      </c>
      <c r="R27" s="115">
        <v>331.6</v>
      </c>
      <c r="S27" s="62">
        <v>261.8</v>
      </c>
      <c r="T27" s="61">
        <v>297.3</v>
      </c>
      <c r="U27" s="61"/>
      <c r="V27" s="115"/>
    </row>
    <row r="28" spans="1:22" s="21" customFormat="1" x14ac:dyDescent="0.25">
      <c r="A28" s="24"/>
      <c r="B28" s="24"/>
      <c r="C28" s="103">
        <v>513.4</v>
      </c>
      <c r="D28" s="104">
        <v>506.40000000000003</v>
      </c>
      <c r="E28" s="104">
        <v>478.4</v>
      </c>
      <c r="F28" s="104">
        <v>524.1</v>
      </c>
      <c r="G28" s="100">
        <v>497.5</v>
      </c>
      <c r="H28" s="63">
        <v>484.2</v>
      </c>
      <c r="I28" s="63">
        <v>480.69999999999993</v>
      </c>
      <c r="J28" s="63">
        <v>582.6</v>
      </c>
      <c r="K28" s="64">
        <v>554.70000000000005</v>
      </c>
      <c r="L28" s="63">
        <v>549.1</v>
      </c>
      <c r="M28" s="63">
        <v>561.70000000000005</v>
      </c>
      <c r="N28" s="63">
        <v>571.79999999999995</v>
      </c>
      <c r="O28" s="64">
        <v>690.2</v>
      </c>
      <c r="P28" s="63">
        <v>633.70000000000005</v>
      </c>
      <c r="Q28" s="63">
        <v>649.9</v>
      </c>
      <c r="R28" s="116">
        <v>653</v>
      </c>
      <c r="S28" s="64">
        <f>SUM(S19:S27)</f>
        <v>689</v>
      </c>
      <c r="T28" s="122">
        <f>SUM(T19:T27)</f>
        <v>773.59999999999991</v>
      </c>
      <c r="U28" s="63"/>
      <c r="V28" s="116"/>
    </row>
    <row r="29" spans="1:22" x14ac:dyDescent="0.25">
      <c r="C29" s="50"/>
      <c r="D29" s="56"/>
      <c r="E29" s="56"/>
      <c r="F29" s="56"/>
      <c r="G29" s="50"/>
      <c r="H29" s="56"/>
      <c r="I29" s="56"/>
      <c r="J29" s="56"/>
      <c r="K29" s="50"/>
      <c r="L29" s="56"/>
      <c r="M29" s="56"/>
      <c r="N29" s="56"/>
      <c r="O29" s="50"/>
      <c r="P29" s="56"/>
      <c r="Q29" s="56"/>
      <c r="R29" s="88"/>
      <c r="S29" s="50"/>
      <c r="T29" s="56"/>
      <c r="U29" s="56"/>
      <c r="V29" s="88"/>
    </row>
    <row r="30" spans="1:22" ht="15" customHeight="1" x14ac:dyDescent="0.25">
      <c r="A30" t="s">
        <v>39</v>
      </c>
      <c r="C30" s="50">
        <v>5.6</v>
      </c>
      <c r="D30" s="49">
        <v>0</v>
      </c>
      <c r="E30" s="49">
        <v>0</v>
      </c>
      <c r="F30" s="49">
        <v>15.9</v>
      </c>
      <c r="G30" s="53">
        <v>10.9</v>
      </c>
      <c r="H30" s="52">
        <v>33</v>
      </c>
      <c r="I30" s="52">
        <v>0</v>
      </c>
      <c r="J30" s="52">
        <v>0</v>
      </c>
      <c r="K30" s="53">
        <v>46.5</v>
      </c>
      <c r="L30" s="52">
        <v>0</v>
      </c>
      <c r="M30" s="52">
        <v>0</v>
      </c>
      <c r="N30" s="52">
        <v>0</v>
      </c>
      <c r="O30" s="53">
        <v>0</v>
      </c>
      <c r="P30" s="52">
        <v>0</v>
      </c>
      <c r="Q30" s="52">
        <v>19.8</v>
      </c>
      <c r="R30" s="69">
        <v>17.100000000000001</v>
      </c>
      <c r="S30" s="53">
        <v>17.399999999999999</v>
      </c>
      <c r="T30" s="52">
        <v>33.9</v>
      </c>
      <c r="U30" s="52"/>
      <c r="V30" s="69"/>
    </row>
    <row r="31" spans="1:22" s="1" customFormat="1" x14ac:dyDescent="0.25">
      <c r="A31" s="20" t="s">
        <v>64</v>
      </c>
      <c r="B31" s="20"/>
      <c r="C31" s="76">
        <v>519</v>
      </c>
      <c r="D31" s="75">
        <v>506.40000000000003</v>
      </c>
      <c r="E31" s="75">
        <v>478.4</v>
      </c>
      <c r="F31" s="75">
        <v>540</v>
      </c>
      <c r="G31" s="54">
        <v>508.4</v>
      </c>
      <c r="H31" s="48">
        <v>517.20000000000005</v>
      </c>
      <c r="I31" s="48">
        <v>480.69999999999993</v>
      </c>
      <c r="J31" s="48">
        <v>582.6</v>
      </c>
      <c r="K31" s="54">
        <v>601.20000000000005</v>
      </c>
      <c r="L31" s="48">
        <v>549.1</v>
      </c>
      <c r="M31" s="48">
        <v>561.70000000000005</v>
      </c>
      <c r="N31" s="48">
        <v>571.79999999999995</v>
      </c>
      <c r="O31" s="54">
        <v>690.2</v>
      </c>
      <c r="P31" s="48">
        <v>633.70000000000005</v>
      </c>
      <c r="Q31" s="48">
        <v>669.69999999999993</v>
      </c>
      <c r="R31" s="114">
        <v>670.1</v>
      </c>
      <c r="S31" s="54">
        <f>SUM(S28:S30)</f>
        <v>706.4</v>
      </c>
      <c r="T31" s="75">
        <f>SUM(T28:T30)</f>
        <v>807.49999999999989</v>
      </c>
      <c r="U31" s="48"/>
      <c r="V31" s="114"/>
    </row>
    <row r="32" spans="1:22" x14ac:dyDescent="0.25">
      <c r="C32" s="53"/>
      <c r="D32" s="56"/>
      <c r="E32" s="56"/>
      <c r="F32" s="56"/>
      <c r="G32" s="53"/>
      <c r="H32" s="57"/>
      <c r="I32" s="57"/>
      <c r="J32" s="57"/>
      <c r="K32" s="53"/>
      <c r="L32" s="57"/>
      <c r="M32" s="57"/>
      <c r="N32" s="57"/>
      <c r="O32" s="53"/>
      <c r="P32" s="57"/>
      <c r="Q32" s="57"/>
      <c r="R32" s="70"/>
      <c r="S32" s="53"/>
      <c r="T32" s="57"/>
      <c r="U32" s="57"/>
      <c r="V32" s="70"/>
    </row>
    <row r="33" spans="1:22" s="1" customFormat="1" x14ac:dyDescent="0.25">
      <c r="A33" s="26" t="s">
        <v>66</v>
      </c>
      <c r="B33" s="26"/>
      <c r="C33" s="101">
        <v>1280.8000000000002</v>
      </c>
      <c r="D33" s="105">
        <v>1262.8000000000002</v>
      </c>
      <c r="E33" s="105">
        <v>1276</v>
      </c>
      <c r="F33" s="105">
        <v>1326.5</v>
      </c>
      <c r="G33" s="101">
        <v>1310.8</v>
      </c>
      <c r="H33" s="65">
        <v>1316</v>
      </c>
      <c r="I33" s="66">
        <v>1317.4</v>
      </c>
      <c r="J33" s="66">
        <v>1464.4</v>
      </c>
      <c r="K33" s="67">
        <v>1751.2</v>
      </c>
      <c r="L33" s="65">
        <v>1684.6999999999998</v>
      </c>
      <c r="M33" s="65">
        <v>1698.5</v>
      </c>
      <c r="N33" s="65">
        <v>1742.3999999999999</v>
      </c>
      <c r="O33" s="67">
        <v>1893.3</v>
      </c>
      <c r="P33" s="65">
        <v>1830.6000000000001</v>
      </c>
      <c r="Q33" s="65">
        <v>1883.1</v>
      </c>
      <c r="R33" s="90">
        <v>1824.7999999999997</v>
      </c>
      <c r="S33" s="67">
        <f>S17+S31</f>
        <v>1903.1999999999998</v>
      </c>
      <c r="T33" s="65">
        <f>T17+T31</f>
        <v>2060.6999999999998</v>
      </c>
      <c r="U33" s="65"/>
      <c r="V33" s="90"/>
    </row>
    <row r="34" spans="1:22" x14ac:dyDescent="0.25">
      <c r="A34" s="8"/>
      <c r="B34" s="8"/>
      <c r="C34" s="120"/>
      <c r="D34" s="56"/>
      <c r="E34" s="56"/>
      <c r="F34" s="56"/>
      <c r="G34" s="50"/>
      <c r="H34" s="56"/>
      <c r="I34" s="56"/>
      <c r="J34" s="56"/>
      <c r="K34" s="50"/>
      <c r="L34" s="56"/>
      <c r="M34" s="56"/>
      <c r="N34" s="51"/>
      <c r="O34" s="50"/>
      <c r="P34" s="56"/>
      <c r="Q34" s="56"/>
      <c r="R34" s="88"/>
      <c r="S34" s="50"/>
      <c r="T34" s="56"/>
      <c r="U34" s="56"/>
      <c r="V34" s="88"/>
    </row>
    <row r="35" spans="1:22" s="22" customFormat="1" x14ac:dyDescent="0.25">
      <c r="A35" s="11"/>
      <c r="C35" s="68"/>
      <c r="D35" s="59"/>
      <c r="E35" s="59"/>
      <c r="F35" s="59"/>
      <c r="G35" s="68"/>
      <c r="H35" s="59"/>
      <c r="I35" s="59"/>
      <c r="J35" s="59"/>
      <c r="K35" s="68"/>
      <c r="L35" s="59"/>
      <c r="M35" s="59"/>
      <c r="N35" s="59"/>
      <c r="O35" s="68"/>
      <c r="P35" s="59"/>
      <c r="Q35" s="59"/>
      <c r="R35" s="102"/>
      <c r="S35" s="68"/>
      <c r="T35" s="59"/>
      <c r="U35" s="59"/>
      <c r="V35" s="102"/>
    </row>
    <row r="36" spans="1:22" s="22" customFormat="1" x14ac:dyDescent="0.25">
      <c r="C36" s="68"/>
      <c r="D36" s="59"/>
      <c r="E36" s="59"/>
      <c r="F36" s="59"/>
      <c r="G36" s="68"/>
      <c r="H36" s="59"/>
      <c r="I36" s="59"/>
      <c r="J36" s="59"/>
      <c r="K36" s="68"/>
      <c r="L36" s="59"/>
      <c r="M36" s="59"/>
      <c r="N36" s="59"/>
      <c r="O36" s="68"/>
      <c r="P36" s="59"/>
      <c r="Q36" s="59"/>
      <c r="R36" s="102"/>
      <c r="S36" s="68"/>
      <c r="T36" s="59"/>
      <c r="U36" s="59"/>
      <c r="V36" s="102"/>
    </row>
    <row r="37" spans="1:22" s="22" customFormat="1" x14ac:dyDescent="0.25">
      <c r="A37" s="23" t="s">
        <v>67</v>
      </c>
      <c r="C37" s="68"/>
      <c r="D37" s="59"/>
      <c r="E37" s="59"/>
      <c r="F37" s="59"/>
      <c r="G37" s="68"/>
      <c r="H37" s="59"/>
      <c r="I37" s="59"/>
      <c r="J37" s="59"/>
      <c r="K37" s="68"/>
      <c r="L37" s="59"/>
      <c r="M37" s="59"/>
      <c r="N37" s="59"/>
      <c r="O37" s="68"/>
      <c r="P37" s="59"/>
      <c r="Q37" s="59"/>
      <c r="R37" s="102"/>
      <c r="S37" s="68"/>
      <c r="T37" s="59"/>
      <c r="U37" s="59"/>
      <c r="V37" s="102"/>
    </row>
    <row r="38" spans="1:22" s="22" customFormat="1" x14ac:dyDescent="0.25">
      <c r="A38" s="22" t="s">
        <v>40</v>
      </c>
      <c r="C38" s="68">
        <v>6.7</v>
      </c>
      <c r="D38" s="59">
        <v>6.7</v>
      </c>
      <c r="E38" s="59">
        <v>6.7</v>
      </c>
      <c r="F38" s="59">
        <v>6.7</v>
      </c>
      <c r="G38" s="68">
        <v>6.7</v>
      </c>
      <c r="H38" s="59">
        <v>6.7</v>
      </c>
      <c r="I38" s="59">
        <v>6.7</v>
      </c>
      <c r="J38" s="59">
        <v>6.7</v>
      </c>
      <c r="K38" s="68">
        <v>6.7</v>
      </c>
      <c r="L38" s="59">
        <v>6.7</v>
      </c>
      <c r="M38" s="59">
        <v>6.7</v>
      </c>
      <c r="N38" s="59">
        <v>6.7</v>
      </c>
      <c r="O38" s="68">
        <v>6.7</v>
      </c>
      <c r="P38" s="59">
        <v>6.7</v>
      </c>
      <c r="Q38" s="59">
        <v>6.7</v>
      </c>
      <c r="R38" s="102">
        <v>6.5</v>
      </c>
      <c r="S38" s="68">
        <v>6.5</v>
      </c>
      <c r="T38" s="59">
        <v>6.2</v>
      </c>
      <c r="U38" s="59"/>
      <c r="V38" s="102"/>
    </row>
    <row r="39" spans="1:22" s="22" customFormat="1" x14ac:dyDescent="0.25">
      <c r="A39" s="22" t="s">
        <v>41</v>
      </c>
      <c r="C39" s="68">
        <v>-10.3</v>
      </c>
      <c r="D39" s="59">
        <v>-6.3000000000000007</v>
      </c>
      <c r="E39" s="59">
        <v>1.1000000000000001</v>
      </c>
      <c r="F39" s="59">
        <v>7</v>
      </c>
      <c r="G39" s="68">
        <v>4</v>
      </c>
      <c r="H39" s="59">
        <v>15.7</v>
      </c>
      <c r="I39" s="59">
        <v>14</v>
      </c>
      <c r="J39" s="59">
        <v>-24.5</v>
      </c>
      <c r="K39" s="68">
        <v>9.8000000000000007</v>
      </c>
      <c r="L39" s="59">
        <v>3.2</v>
      </c>
      <c r="M39" s="59">
        <v>-3.3</v>
      </c>
      <c r="N39" s="59">
        <v>8.9</v>
      </c>
      <c r="O39" s="68">
        <v>35.5</v>
      </c>
      <c r="P39" s="59">
        <v>29.5</v>
      </c>
      <c r="Q39" s="59">
        <v>-5.6</v>
      </c>
      <c r="R39" s="102">
        <v>4.0999999999999996</v>
      </c>
      <c r="S39" s="68">
        <v>-35.799999999999997</v>
      </c>
      <c r="T39" s="59">
        <v>-167.2</v>
      </c>
      <c r="U39" s="59"/>
      <c r="V39" s="102"/>
    </row>
    <row r="40" spans="1:22" x14ac:dyDescent="0.25">
      <c r="A40" s="22" t="s">
        <v>42</v>
      </c>
      <c r="C40" s="50">
        <v>796.2</v>
      </c>
      <c r="D40" s="49">
        <v>793</v>
      </c>
      <c r="E40" s="56">
        <v>793.5</v>
      </c>
      <c r="F40" s="56">
        <v>820.7</v>
      </c>
      <c r="G40" s="53">
        <v>838.9</v>
      </c>
      <c r="H40" s="52">
        <v>839.8</v>
      </c>
      <c r="I40" s="52">
        <v>830.7</v>
      </c>
      <c r="J40" s="69">
        <v>844.6</v>
      </c>
      <c r="K40" s="53">
        <v>835.3</v>
      </c>
      <c r="L40" s="52">
        <v>815.2</v>
      </c>
      <c r="M40" s="52">
        <v>816</v>
      </c>
      <c r="N40" s="52">
        <v>843.4</v>
      </c>
      <c r="O40" s="53">
        <v>866.6</v>
      </c>
      <c r="P40" s="52">
        <v>881.1</v>
      </c>
      <c r="Q40" s="52">
        <v>901.6</v>
      </c>
      <c r="R40" s="69">
        <v>891.9</v>
      </c>
      <c r="S40" s="53">
        <v>815.9</v>
      </c>
      <c r="T40" s="52">
        <v>851.6</v>
      </c>
      <c r="U40" s="52"/>
      <c r="V40" s="69"/>
    </row>
    <row r="41" spans="1:22" s="1" customFormat="1" x14ac:dyDescent="0.25">
      <c r="A41" s="20" t="s">
        <v>68</v>
      </c>
      <c r="B41" s="20"/>
      <c r="C41" s="76">
        <v>792.6</v>
      </c>
      <c r="D41" s="75">
        <v>793.4</v>
      </c>
      <c r="E41" s="75">
        <v>801.3</v>
      </c>
      <c r="F41" s="75">
        <v>834.40000000000009</v>
      </c>
      <c r="G41" s="54">
        <v>849.6</v>
      </c>
      <c r="H41" s="48">
        <f>SUM(H38:H40)</f>
        <v>862.19999999999993</v>
      </c>
      <c r="I41" s="48">
        <f>SUM(I38:I40)</f>
        <v>851.40000000000009</v>
      </c>
      <c r="J41" s="48">
        <f>SUM(J38:J40)</f>
        <v>826.80000000000007</v>
      </c>
      <c r="K41" s="54">
        <v>851.8</v>
      </c>
      <c r="L41" s="48">
        <v>825.1</v>
      </c>
      <c r="M41" s="48">
        <v>819.4</v>
      </c>
      <c r="N41" s="48">
        <v>859</v>
      </c>
      <c r="O41" s="54">
        <v>908.80000000000007</v>
      </c>
      <c r="P41" s="48">
        <v>917.30000000000007</v>
      </c>
      <c r="Q41" s="48">
        <v>902.7</v>
      </c>
      <c r="R41" s="114">
        <v>902.5</v>
      </c>
      <c r="S41" s="76">
        <f>SUM(S38:S40)</f>
        <v>786.6</v>
      </c>
      <c r="T41" s="75">
        <f>SUM(T38:T40)</f>
        <v>690.6</v>
      </c>
      <c r="U41" s="48"/>
      <c r="V41" s="114"/>
    </row>
    <row r="42" spans="1:22" x14ac:dyDescent="0.25">
      <c r="C42" s="50"/>
      <c r="D42" s="56"/>
      <c r="E42" s="56"/>
      <c r="F42" s="56"/>
      <c r="G42" s="50"/>
      <c r="H42" s="56"/>
      <c r="I42" s="56"/>
      <c r="J42" s="56"/>
      <c r="K42" s="50"/>
      <c r="L42" s="56"/>
      <c r="M42" s="56"/>
      <c r="N42" s="56"/>
      <c r="O42" s="50"/>
      <c r="P42" s="56"/>
      <c r="Q42" s="56"/>
      <c r="R42" s="88"/>
      <c r="S42" s="50"/>
      <c r="T42" s="56"/>
      <c r="U42" s="56"/>
      <c r="V42" s="88"/>
    </row>
    <row r="43" spans="1:22" x14ac:dyDescent="0.25">
      <c r="A43" s="22" t="s">
        <v>43</v>
      </c>
      <c r="C43" s="50">
        <v>184.2</v>
      </c>
      <c r="D43" s="49">
        <v>176.3</v>
      </c>
      <c r="E43" s="56">
        <v>172.4</v>
      </c>
      <c r="F43" s="56">
        <v>195.5</v>
      </c>
      <c r="G43" s="50">
        <v>159.80000000000001</v>
      </c>
      <c r="H43" s="49">
        <v>185</v>
      </c>
      <c r="I43" s="49">
        <v>178.8</v>
      </c>
      <c r="J43" s="49">
        <v>206.5</v>
      </c>
      <c r="K43" s="50">
        <v>233.9</v>
      </c>
      <c r="L43" s="49">
        <v>207.2</v>
      </c>
      <c r="M43" s="49">
        <v>271.39999999999998</v>
      </c>
      <c r="N43" s="49">
        <v>268.39999999999998</v>
      </c>
      <c r="O43" s="50">
        <v>254.1</v>
      </c>
      <c r="P43" s="49">
        <v>272.8</v>
      </c>
      <c r="Q43" s="49">
        <v>286</v>
      </c>
      <c r="R43" s="87">
        <v>282.39999999999998</v>
      </c>
      <c r="S43" s="50">
        <v>307.10000000000002</v>
      </c>
      <c r="T43" s="49">
        <v>371.3</v>
      </c>
      <c r="U43" s="49"/>
      <c r="V43" s="87"/>
    </row>
    <row r="44" spans="1:22" x14ac:dyDescent="0.25">
      <c r="A44" s="22" t="s">
        <v>57</v>
      </c>
      <c r="C44" s="50"/>
      <c r="D44" s="49"/>
      <c r="E44" s="56"/>
      <c r="F44" s="56"/>
      <c r="G44" s="50"/>
      <c r="H44" s="49"/>
      <c r="I44" s="49"/>
      <c r="J44" s="49"/>
      <c r="K44" s="50">
        <v>227.2</v>
      </c>
      <c r="L44" s="49">
        <v>235.4</v>
      </c>
      <c r="M44" s="49">
        <v>214.6</v>
      </c>
      <c r="N44" s="49">
        <v>198.7</v>
      </c>
      <c r="O44" s="50">
        <v>225.2</v>
      </c>
      <c r="P44" s="49">
        <v>231.7</v>
      </c>
      <c r="Q44" s="49">
        <v>228.5</v>
      </c>
      <c r="R44" s="87">
        <v>213.3</v>
      </c>
      <c r="S44" s="50">
        <v>238.9</v>
      </c>
      <c r="T44" s="49">
        <v>256.89999999999998</v>
      </c>
      <c r="U44" s="49"/>
      <c r="V44" s="87"/>
    </row>
    <row r="45" spans="1:22" x14ac:dyDescent="0.25">
      <c r="A45" s="22" t="s">
        <v>81</v>
      </c>
      <c r="C45" s="50">
        <v>0</v>
      </c>
      <c r="D45" s="49">
        <v>0</v>
      </c>
      <c r="E45" s="56">
        <v>0</v>
      </c>
      <c r="F45" s="56">
        <v>0</v>
      </c>
      <c r="G45" s="50">
        <v>0</v>
      </c>
      <c r="H45" s="49">
        <v>0</v>
      </c>
      <c r="I45" s="49">
        <v>0</v>
      </c>
      <c r="J45" s="49">
        <v>0</v>
      </c>
      <c r="K45" s="50">
        <v>0</v>
      </c>
      <c r="L45" s="49">
        <v>0</v>
      </c>
      <c r="M45" s="49">
        <v>0</v>
      </c>
      <c r="N45" s="49">
        <v>0</v>
      </c>
      <c r="O45" s="50">
        <v>0</v>
      </c>
      <c r="P45" s="49">
        <v>0</v>
      </c>
      <c r="Q45" s="49">
        <v>0</v>
      </c>
      <c r="R45" s="87">
        <v>0</v>
      </c>
      <c r="S45" s="50">
        <v>0</v>
      </c>
      <c r="T45" s="49">
        <v>98.6</v>
      </c>
      <c r="U45" s="49"/>
      <c r="V45" s="87"/>
    </row>
    <row r="46" spans="1:22" x14ac:dyDescent="0.25">
      <c r="A46" t="s">
        <v>44</v>
      </c>
      <c r="C46" s="50">
        <v>78.8</v>
      </c>
      <c r="D46" s="49">
        <v>65.599999999999994</v>
      </c>
      <c r="E46" s="56">
        <v>52.4</v>
      </c>
      <c r="F46" s="56">
        <v>42.5</v>
      </c>
      <c r="G46" s="50">
        <v>37.200000000000003</v>
      </c>
      <c r="H46" s="49">
        <v>32.4</v>
      </c>
      <c r="I46" s="49">
        <v>26</v>
      </c>
      <c r="J46" s="49">
        <v>21.3</v>
      </c>
      <c r="K46" s="50">
        <v>0</v>
      </c>
      <c r="L46" s="49">
        <v>0</v>
      </c>
      <c r="M46" s="49">
        <v>0</v>
      </c>
      <c r="N46" s="49">
        <v>0</v>
      </c>
      <c r="O46" s="50">
        <v>0</v>
      </c>
      <c r="P46" s="49">
        <v>0</v>
      </c>
      <c r="Q46" s="49">
        <v>0</v>
      </c>
      <c r="R46" s="87">
        <v>0</v>
      </c>
      <c r="S46" s="50">
        <v>0</v>
      </c>
      <c r="T46" s="49">
        <v>0</v>
      </c>
      <c r="U46" s="49"/>
      <c r="V46" s="87"/>
    </row>
    <row r="47" spans="1:22" x14ac:dyDescent="0.25">
      <c r="A47" t="s">
        <v>50</v>
      </c>
      <c r="C47" s="50">
        <v>0</v>
      </c>
      <c r="D47" s="49">
        <v>0</v>
      </c>
      <c r="E47" s="49">
        <v>0</v>
      </c>
      <c r="F47" s="49">
        <v>0</v>
      </c>
      <c r="G47" s="53">
        <v>0</v>
      </c>
      <c r="H47" s="52">
        <v>0</v>
      </c>
      <c r="I47" s="57">
        <v>0</v>
      </c>
      <c r="J47" s="69">
        <v>0</v>
      </c>
      <c r="K47" s="53">
        <v>0</v>
      </c>
      <c r="L47" s="52">
        <v>0</v>
      </c>
      <c r="M47" s="52">
        <v>0</v>
      </c>
      <c r="N47" s="52">
        <v>0</v>
      </c>
      <c r="O47" s="53">
        <v>0</v>
      </c>
      <c r="P47" s="52">
        <v>0</v>
      </c>
      <c r="Q47" s="52">
        <v>0</v>
      </c>
      <c r="R47" s="69">
        <v>0</v>
      </c>
      <c r="S47" s="53">
        <v>0</v>
      </c>
      <c r="T47" s="52">
        <v>0</v>
      </c>
      <c r="U47" s="52"/>
      <c r="V47" s="69"/>
    </row>
    <row r="48" spans="1:22" s="1" customFormat="1" x14ac:dyDescent="0.25">
      <c r="A48" s="20" t="s">
        <v>69</v>
      </c>
      <c r="B48" s="20"/>
      <c r="C48" s="76">
        <v>263</v>
      </c>
      <c r="D48" s="75">
        <v>241.9</v>
      </c>
      <c r="E48" s="75">
        <v>224.8</v>
      </c>
      <c r="F48" s="75">
        <v>238</v>
      </c>
      <c r="G48" s="54">
        <v>197</v>
      </c>
      <c r="H48" s="48">
        <f>SUM(H43:H47)</f>
        <v>217.4</v>
      </c>
      <c r="I48" s="48">
        <f>SUM(I43:I47)</f>
        <v>204.8</v>
      </c>
      <c r="J48" s="48">
        <f>SUM(J43:J47)</f>
        <v>227.8</v>
      </c>
      <c r="K48" s="54">
        <v>461.1</v>
      </c>
      <c r="L48" s="48">
        <v>442.6</v>
      </c>
      <c r="M48" s="48">
        <v>486</v>
      </c>
      <c r="N48" s="48">
        <v>467.09999999999997</v>
      </c>
      <c r="O48" s="54">
        <v>479.29999999999995</v>
      </c>
      <c r="P48" s="48">
        <v>504.5</v>
      </c>
      <c r="Q48" s="48">
        <v>514.5</v>
      </c>
      <c r="R48" s="114">
        <v>495.7</v>
      </c>
      <c r="S48" s="76">
        <f>SUM(S43:S47)</f>
        <v>546</v>
      </c>
      <c r="T48" s="48">
        <f>SUM(T43:T47)</f>
        <v>726.80000000000007</v>
      </c>
      <c r="U48" s="48"/>
      <c r="V48" s="114"/>
    </row>
    <row r="49" spans="1:22" x14ac:dyDescent="0.25">
      <c r="C49" s="50"/>
      <c r="D49" s="56"/>
      <c r="E49" s="56"/>
      <c r="F49" s="56"/>
      <c r="G49" s="50"/>
      <c r="H49" s="56"/>
      <c r="I49" s="56"/>
      <c r="J49" s="56"/>
      <c r="K49" s="50"/>
      <c r="L49" s="56"/>
      <c r="M49" s="56"/>
      <c r="N49" s="56"/>
      <c r="O49" s="50"/>
      <c r="P49" s="56"/>
      <c r="Q49" s="56"/>
      <c r="R49" s="88"/>
      <c r="S49" s="50"/>
      <c r="T49" s="56"/>
      <c r="U49" s="56"/>
      <c r="V49" s="88"/>
    </row>
    <row r="50" spans="1:22" x14ac:dyDescent="0.25">
      <c r="A50" s="22" t="s">
        <v>43</v>
      </c>
      <c r="C50" s="50">
        <v>27</v>
      </c>
      <c r="D50" s="49">
        <v>27</v>
      </c>
      <c r="E50" s="56">
        <v>52</v>
      </c>
      <c r="F50" s="56">
        <v>26.3</v>
      </c>
      <c r="G50" s="50">
        <v>85</v>
      </c>
      <c r="H50" s="49">
        <v>54.2</v>
      </c>
      <c r="I50" s="49">
        <v>54.3</v>
      </c>
      <c r="J50" s="49">
        <v>125.5</v>
      </c>
      <c r="K50" s="50">
        <v>95.7</v>
      </c>
      <c r="L50" s="49">
        <v>92</v>
      </c>
      <c r="M50" s="49">
        <v>45.1</v>
      </c>
      <c r="N50" s="49">
        <v>34.9</v>
      </c>
      <c r="O50" s="50">
        <v>97</v>
      </c>
      <c r="P50" s="49">
        <v>35</v>
      </c>
      <c r="Q50" s="49">
        <v>37.6</v>
      </c>
      <c r="R50" s="87">
        <v>37.6</v>
      </c>
      <c r="S50" s="50">
        <v>107.6</v>
      </c>
      <c r="T50" s="49">
        <v>97.1</v>
      </c>
      <c r="U50" s="49"/>
      <c r="V50" s="87"/>
    </row>
    <row r="51" spans="1:22" x14ac:dyDescent="0.25">
      <c r="A51" s="22" t="s">
        <v>57</v>
      </c>
      <c r="C51" s="50"/>
      <c r="D51" s="49"/>
      <c r="E51" s="56"/>
      <c r="F51" s="56"/>
      <c r="G51" s="50"/>
      <c r="H51" s="49"/>
      <c r="I51" s="49"/>
      <c r="J51" s="49"/>
      <c r="K51" s="50">
        <v>108.7</v>
      </c>
      <c r="L51" s="49">
        <v>101.4</v>
      </c>
      <c r="M51" s="49">
        <v>115.3</v>
      </c>
      <c r="N51" s="49">
        <v>131.80000000000001</v>
      </c>
      <c r="O51" s="50">
        <v>151.80000000000001</v>
      </c>
      <c r="P51" s="49">
        <v>149.1</v>
      </c>
      <c r="Q51" s="49">
        <v>151.19999999999999</v>
      </c>
      <c r="R51" s="87">
        <v>142.1</v>
      </c>
      <c r="S51" s="50">
        <v>184</v>
      </c>
      <c r="T51" s="49">
        <v>207.5</v>
      </c>
      <c r="U51" s="49"/>
      <c r="V51" s="87"/>
    </row>
    <row r="52" spans="1:22" x14ac:dyDescent="0.25">
      <c r="A52" t="s">
        <v>44</v>
      </c>
      <c r="C52" s="50">
        <v>83.9</v>
      </c>
      <c r="D52" s="49">
        <v>75.5</v>
      </c>
      <c r="E52" s="56">
        <v>67.099999999999994</v>
      </c>
      <c r="F52" s="56">
        <v>36.1</v>
      </c>
      <c r="G52" s="50">
        <v>25.2</v>
      </c>
      <c r="H52" s="49">
        <v>24.5</v>
      </c>
      <c r="I52" s="49">
        <v>25.5</v>
      </c>
      <c r="J52" s="49">
        <v>25.3</v>
      </c>
      <c r="K52" s="50">
        <v>3.7</v>
      </c>
      <c r="L52" s="49">
        <v>2.8</v>
      </c>
      <c r="M52" s="49">
        <v>3.4</v>
      </c>
      <c r="N52" s="49">
        <v>0</v>
      </c>
      <c r="O52" s="50">
        <v>0</v>
      </c>
      <c r="P52" s="49">
        <v>0</v>
      </c>
      <c r="Q52" s="49">
        <v>0</v>
      </c>
      <c r="R52" s="87">
        <v>0</v>
      </c>
      <c r="S52" s="50">
        <v>0</v>
      </c>
      <c r="T52" s="49">
        <v>0</v>
      </c>
      <c r="U52" s="49"/>
      <c r="V52" s="87"/>
    </row>
    <row r="53" spans="1:22" x14ac:dyDescent="0.25">
      <c r="A53" s="22" t="s">
        <v>45</v>
      </c>
      <c r="C53" s="50">
        <v>52.2</v>
      </c>
      <c r="D53" s="49">
        <v>46.5</v>
      </c>
      <c r="E53" s="56">
        <v>58.6</v>
      </c>
      <c r="F53" s="56">
        <v>62.6</v>
      </c>
      <c r="G53" s="50">
        <v>60.4</v>
      </c>
      <c r="H53" s="49">
        <v>83.8</v>
      </c>
      <c r="I53" s="49">
        <v>92.8</v>
      </c>
      <c r="J53" s="49">
        <v>118.8</v>
      </c>
      <c r="K53" s="50">
        <v>87.7</v>
      </c>
      <c r="L53" s="49">
        <v>124.9</v>
      </c>
      <c r="M53" s="49">
        <v>132.80000000000001</v>
      </c>
      <c r="N53" s="49">
        <v>117.6</v>
      </c>
      <c r="O53" s="50">
        <v>137.19999999999999</v>
      </c>
      <c r="P53" s="49">
        <v>119.3</v>
      </c>
      <c r="Q53" s="49">
        <v>138</v>
      </c>
      <c r="R53" s="87">
        <v>131.19999999999999</v>
      </c>
      <c r="S53" s="50">
        <v>157.5</v>
      </c>
      <c r="T53" s="49">
        <v>198.3</v>
      </c>
      <c r="U53" s="49"/>
      <c r="V53" s="87"/>
    </row>
    <row r="54" spans="1:22" x14ac:dyDescent="0.25">
      <c r="A54" t="s">
        <v>46</v>
      </c>
      <c r="C54" s="50">
        <v>0</v>
      </c>
      <c r="D54" s="49">
        <v>0</v>
      </c>
      <c r="E54" s="56">
        <v>0</v>
      </c>
      <c r="F54" s="56">
        <v>1.9</v>
      </c>
      <c r="G54" s="50">
        <v>0</v>
      </c>
      <c r="H54" s="49">
        <v>0</v>
      </c>
      <c r="I54" s="49">
        <v>4.7</v>
      </c>
      <c r="J54" s="49">
        <v>0</v>
      </c>
      <c r="K54" s="50">
        <v>0</v>
      </c>
      <c r="L54" s="49">
        <v>0</v>
      </c>
      <c r="M54" s="49">
        <v>0</v>
      </c>
      <c r="N54" s="49">
        <v>0</v>
      </c>
      <c r="O54" s="50">
        <v>0</v>
      </c>
      <c r="P54" s="49">
        <v>0</v>
      </c>
      <c r="Q54" s="49">
        <v>0</v>
      </c>
      <c r="R54" s="87">
        <v>0</v>
      </c>
      <c r="S54" s="50">
        <v>0</v>
      </c>
      <c r="T54" s="49">
        <v>0</v>
      </c>
      <c r="U54" s="49"/>
      <c r="V54" s="87"/>
    </row>
    <row r="55" spans="1:22" x14ac:dyDescent="0.25">
      <c r="A55" t="s">
        <v>70</v>
      </c>
      <c r="C55" s="50">
        <v>0</v>
      </c>
      <c r="D55" s="49">
        <v>0</v>
      </c>
      <c r="E55" s="49">
        <v>0</v>
      </c>
      <c r="F55" s="49">
        <v>0</v>
      </c>
      <c r="G55" s="50">
        <v>0</v>
      </c>
      <c r="H55" s="49">
        <v>0</v>
      </c>
      <c r="I55" s="49">
        <v>1.8</v>
      </c>
      <c r="J55" s="49">
        <v>2.7</v>
      </c>
      <c r="K55" s="50">
        <v>2.6</v>
      </c>
      <c r="L55" s="49">
        <v>3.8</v>
      </c>
      <c r="M55" s="49">
        <v>5.4</v>
      </c>
      <c r="N55" s="49">
        <v>0</v>
      </c>
      <c r="O55" s="50">
        <v>0.9</v>
      </c>
      <c r="P55" s="49">
        <v>5.2</v>
      </c>
      <c r="Q55" s="49">
        <v>3.8</v>
      </c>
      <c r="R55" s="87">
        <v>1.4</v>
      </c>
      <c r="S55" s="50">
        <v>1.5</v>
      </c>
      <c r="T55" s="49">
        <v>3.2</v>
      </c>
      <c r="U55" s="49"/>
      <c r="V55" s="87"/>
    </row>
    <row r="56" spans="1:22" x14ac:dyDescent="0.25">
      <c r="A56" s="22" t="s">
        <v>47</v>
      </c>
      <c r="C56" s="50">
        <v>39.700000000000003</v>
      </c>
      <c r="D56" s="49">
        <v>47.2</v>
      </c>
      <c r="E56" s="49">
        <v>44.5</v>
      </c>
      <c r="F56" s="56">
        <v>74.599999999999994</v>
      </c>
      <c r="G56" s="50">
        <v>57.6</v>
      </c>
      <c r="H56" s="49">
        <v>34.6</v>
      </c>
      <c r="I56" s="49">
        <v>36.799999999999997</v>
      </c>
      <c r="J56" s="49">
        <v>48.6</v>
      </c>
      <c r="K56" s="50">
        <v>49.4</v>
      </c>
      <c r="L56" s="49">
        <v>19.7</v>
      </c>
      <c r="M56" s="49">
        <v>30.2</v>
      </c>
      <c r="N56" s="49">
        <v>58.5</v>
      </c>
      <c r="O56" s="50">
        <v>52.1</v>
      </c>
      <c r="P56" s="49">
        <v>46.4</v>
      </c>
      <c r="Q56" s="49">
        <v>67.3</v>
      </c>
      <c r="R56" s="87">
        <v>56.8</v>
      </c>
      <c r="S56" s="50">
        <v>51.1</v>
      </c>
      <c r="T56" s="49">
        <v>46.7</v>
      </c>
      <c r="U56" s="49"/>
      <c r="V56" s="87"/>
    </row>
    <row r="57" spans="1:22" x14ac:dyDescent="0.25">
      <c r="A57" t="s">
        <v>48</v>
      </c>
      <c r="C57" s="50">
        <v>15.4</v>
      </c>
      <c r="D57" s="49">
        <v>26.2</v>
      </c>
      <c r="E57" s="49">
        <v>27.7</v>
      </c>
      <c r="F57" s="56">
        <v>51.3</v>
      </c>
      <c r="G57" s="53">
        <v>34.799999999999997</v>
      </c>
      <c r="H57" s="52">
        <v>35.6</v>
      </c>
      <c r="I57" s="52">
        <v>45.3</v>
      </c>
      <c r="J57" s="69">
        <v>88.9</v>
      </c>
      <c r="K57" s="53">
        <v>90.5</v>
      </c>
      <c r="L57" s="52">
        <v>72.400000000000006</v>
      </c>
      <c r="M57" s="52">
        <v>60.9</v>
      </c>
      <c r="N57" s="52">
        <v>73.5</v>
      </c>
      <c r="O57" s="53">
        <v>66.2</v>
      </c>
      <c r="P57" s="52">
        <v>53.8</v>
      </c>
      <c r="Q57" s="52">
        <v>68</v>
      </c>
      <c r="R57" s="69">
        <v>57.5</v>
      </c>
      <c r="S57" s="53">
        <v>68.900000000000006</v>
      </c>
      <c r="T57" s="52">
        <v>90.5</v>
      </c>
      <c r="U57" s="52"/>
      <c r="V57" s="69"/>
    </row>
    <row r="58" spans="1:22" x14ac:dyDescent="0.25">
      <c r="A58" s="2"/>
      <c r="B58" s="2"/>
      <c r="C58" s="121">
        <v>218.20000000000002</v>
      </c>
      <c r="D58" s="122">
        <v>222.39999999999998</v>
      </c>
      <c r="E58" s="122">
        <v>249.89999999999998</v>
      </c>
      <c r="F58" s="122">
        <v>252.8</v>
      </c>
      <c r="G58" s="64">
        <v>263</v>
      </c>
      <c r="H58" s="63">
        <f>SUM(H50:H57)</f>
        <v>232.7</v>
      </c>
      <c r="I58" s="63">
        <f>SUM(I50:I57)</f>
        <v>261.2</v>
      </c>
      <c r="J58" s="63">
        <f>SUM(J50:J57)</f>
        <v>409.80000000000007</v>
      </c>
      <c r="K58" s="64">
        <v>438.3</v>
      </c>
      <c r="L58" s="63">
        <v>417</v>
      </c>
      <c r="M58" s="63">
        <v>393.09999999999997</v>
      </c>
      <c r="N58" s="63">
        <v>416.3</v>
      </c>
      <c r="O58" s="64">
        <v>505.2</v>
      </c>
      <c r="P58" s="63">
        <v>408.79999999999995</v>
      </c>
      <c r="Q58" s="63">
        <v>465.9</v>
      </c>
      <c r="R58" s="116">
        <v>426.59999999999997</v>
      </c>
      <c r="S58" s="64">
        <f>SUM(S50:S57)</f>
        <v>570.6</v>
      </c>
      <c r="T58" s="122">
        <f>SUM(T50:T57)</f>
        <v>643.30000000000007</v>
      </c>
      <c r="U58" s="63"/>
      <c r="V58" s="116"/>
    </row>
    <row r="59" spans="1:22" x14ac:dyDescent="0.25">
      <c r="C59" s="50"/>
      <c r="D59" s="56"/>
      <c r="E59" s="56"/>
      <c r="F59" s="56"/>
      <c r="G59" s="50"/>
      <c r="H59" s="56"/>
      <c r="I59" s="56"/>
      <c r="J59" s="56"/>
      <c r="K59" s="50"/>
      <c r="L59" s="56"/>
      <c r="M59" s="56"/>
      <c r="N59" s="56"/>
      <c r="O59" s="50"/>
      <c r="P59" s="56"/>
      <c r="Q59" s="56"/>
      <c r="R59" s="88"/>
      <c r="S59" s="50"/>
      <c r="T59" s="56"/>
      <c r="U59" s="56"/>
      <c r="V59" s="88"/>
    </row>
    <row r="60" spans="1:22" x14ac:dyDescent="0.25">
      <c r="A60" t="s">
        <v>49</v>
      </c>
      <c r="C60" s="50">
        <v>7</v>
      </c>
      <c r="D60" s="49">
        <v>5.0999999999999996</v>
      </c>
      <c r="E60" s="56">
        <v>0</v>
      </c>
      <c r="F60" s="56">
        <v>1.3</v>
      </c>
      <c r="G60" s="53">
        <v>1.2</v>
      </c>
      <c r="H60" s="52">
        <v>3.7</v>
      </c>
      <c r="I60" s="57">
        <v>0</v>
      </c>
      <c r="J60" s="69">
        <v>0</v>
      </c>
      <c r="K60" s="53">
        <v>0</v>
      </c>
      <c r="L60" s="52">
        <v>0</v>
      </c>
      <c r="M60" s="52">
        <v>0</v>
      </c>
      <c r="N60" s="52">
        <v>0</v>
      </c>
      <c r="O60" s="53">
        <v>0</v>
      </c>
      <c r="P60" s="52">
        <v>0</v>
      </c>
      <c r="Q60" s="52">
        <v>0</v>
      </c>
      <c r="R60" s="69">
        <v>0</v>
      </c>
      <c r="S60" s="53">
        <v>0</v>
      </c>
      <c r="T60" s="52">
        <v>0</v>
      </c>
      <c r="U60" s="52"/>
      <c r="V60" s="69"/>
    </row>
    <row r="61" spans="1:22" s="1" customFormat="1" x14ac:dyDescent="0.25">
      <c r="A61" s="20" t="s">
        <v>71</v>
      </c>
      <c r="B61" s="20"/>
      <c r="C61" s="76">
        <v>225.20000000000002</v>
      </c>
      <c r="D61" s="75">
        <v>227.49999999999997</v>
      </c>
      <c r="E61" s="75">
        <v>249.89999999999998</v>
      </c>
      <c r="F61" s="75">
        <v>254.10000000000002</v>
      </c>
      <c r="G61" s="54">
        <v>264.2</v>
      </c>
      <c r="H61" s="48">
        <f>H58+H60</f>
        <v>236.39999999999998</v>
      </c>
      <c r="I61" s="48">
        <f>SUM(I58:I60)</f>
        <v>261.2</v>
      </c>
      <c r="J61" s="48">
        <f>SUM(J58:J60)</f>
        <v>409.80000000000007</v>
      </c>
      <c r="K61" s="54">
        <v>438.3</v>
      </c>
      <c r="L61" s="48">
        <v>417</v>
      </c>
      <c r="M61" s="48">
        <v>393.09999999999997</v>
      </c>
      <c r="N61" s="48">
        <v>416.3</v>
      </c>
      <c r="O61" s="54">
        <v>505.2</v>
      </c>
      <c r="P61" s="48">
        <v>408.79999999999995</v>
      </c>
      <c r="Q61" s="48">
        <v>465.9</v>
      </c>
      <c r="R61" s="114">
        <v>426.59999999999997</v>
      </c>
      <c r="S61" s="76">
        <f>SUM(S58:S60)</f>
        <v>570.6</v>
      </c>
      <c r="T61" s="48">
        <f>SUM(T58:T60)</f>
        <v>643.30000000000007</v>
      </c>
      <c r="U61" s="48"/>
      <c r="V61" s="114"/>
    </row>
    <row r="62" spans="1:22" x14ac:dyDescent="0.25">
      <c r="C62" s="53"/>
      <c r="D62" s="57"/>
      <c r="E62" s="57"/>
      <c r="F62" s="70"/>
      <c r="G62" s="53"/>
      <c r="H62" s="57"/>
      <c r="I62" s="57"/>
      <c r="J62" s="70"/>
      <c r="K62" s="53"/>
      <c r="L62" s="57"/>
      <c r="M62" s="57"/>
      <c r="N62" s="57"/>
      <c r="O62" s="53"/>
      <c r="P62" s="57"/>
      <c r="Q62" s="57"/>
      <c r="R62" s="70"/>
      <c r="S62" s="53"/>
      <c r="T62" s="57"/>
      <c r="U62" s="57"/>
      <c r="V62" s="70"/>
    </row>
    <row r="63" spans="1:22" s="1" customFormat="1" x14ac:dyDescent="0.25">
      <c r="A63" s="25" t="s">
        <v>72</v>
      </c>
      <c r="B63" s="25"/>
      <c r="C63" s="54">
        <v>488.20000000000005</v>
      </c>
      <c r="D63" s="48">
        <v>469.4</v>
      </c>
      <c r="E63" s="48">
        <v>474.7</v>
      </c>
      <c r="F63" s="48">
        <v>492.1</v>
      </c>
      <c r="G63" s="54">
        <v>461.2</v>
      </c>
      <c r="H63" s="48">
        <f>H48+H61</f>
        <v>453.79999999999995</v>
      </c>
      <c r="I63" s="48">
        <f>I48+I61</f>
        <v>466</v>
      </c>
      <c r="J63" s="48">
        <f>J48+J61</f>
        <v>637.60000000000014</v>
      </c>
      <c r="K63" s="54">
        <v>899.40000000000009</v>
      </c>
      <c r="L63" s="48">
        <v>859.6</v>
      </c>
      <c r="M63" s="48">
        <v>879.09999999999991</v>
      </c>
      <c r="N63" s="48">
        <v>883.4</v>
      </c>
      <c r="O63" s="54">
        <v>984.5</v>
      </c>
      <c r="P63" s="48">
        <v>913.3</v>
      </c>
      <c r="Q63" s="48">
        <v>980.4</v>
      </c>
      <c r="R63" s="114">
        <v>922.3</v>
      </c>
      <c r="S63" s="54">
        <f>S48+S61</f>
        <v>1116.5999999999999</v>
      </c>
      <c r="T63" s="75">
        <f>T48+T61</f>
        <v>1370.1000000000001</v>
      </c>
      <c r="U63" s="48"/>
      <c r="V63" s="114"/>
    </row>
    <row r="64" spans="1:22" x14ac:dyDescent="0.25">
      <c r="A64" s="1"/>
      <c r="C64" s="50"/>
      <c r="D64" s="56"/>
      <c r="E64" s="56"/>
      <c r="F64" s="56"/>
      <c r="G64" s="53"/>
      <c r="H64" s="57"/>
      <c r="I64" s="57"/>
      <c r="J64" s="57"/>
      <c r="K64" s="53"/>
      <c r="L64" s="57"/>
      <c r="M64" s="57"/>
      <c r="N64" s="57"/>
      <c r="O64" s="53"/>
      <c r="P64" s="57"/>
      <c r="Q64" s="57"/>
      <c r="R64" s="70"/>
      <c r="S64" s="53"/>
      <c r="T64" s="57"/>
      <c r="U64" s="57"/>
      <c r="V64" s="70"/>
    </row>
    <row r="65" spans="1:22" s="1" customFormat="1" x14ac:dyDescent="0.25">
      <c r="A65" s="18" t="s">
        <v>73</v>
      </c>
      <c r="B65" s="18"/>
      <c r="C65" s="79">
        <v>1280.8000000000002</v>
      </c>
      <c r="D65" s="65">
        <v>1262.8</v>
      </c>
      <c r="E65" s="65">
        <v>1276</v>
      </c>
      <c r="F65" s="65">
        <v>1326.5</v>
      </c>
      <c r="G65" s="79">
        <v>1310.8</v>
      </c>
      <c r="H65" s="65">
        <f>H41+H63</f>
        <v>1316</v>
      </c>
      <c r="I65" s="66">
        <f>I41+I63</f>
        <v>1317.4</v>
      </c>
      <c r="J65" s="66">
        <f>J41+J63</f>
        <v>1464.4</v>
      </c>
      <c r="K65" s="67">
        <v>1751.2</v>
      </c>
      <c r="L65" s="65">
        <v>1684.7</v>
      </c>
      <c r="M65" s="65">
        <v>1698.5</v>
      </c>
      <c r="N65" s="65">
        <v>1742.4</v>
      </c>
      <c r="O65" s="67">
        <v>1893.3000000000002</v>
      </c>
      <c r="P65" s="65">
        <v>1830.6</v>
      </c>
      <c r="Q65" s="65">
        <v>1883.1</v>
      </c>
      <c r="R65" s="90">
        <v>1824.8</v>
      </c>
      <c r="S65" s="67">
        <f>S41+S63</f>
        <v>1903.1999999999998</v>
      </c>
      <c r="T65" s="65">
        <f>T41+T63</f>
        <v>2060.7000000000003</v>
      </c>
      <c r="U65" s="65"/>
      <c r="V65" s="90"/>
    </row>
    <row r="66" spans="1:22" x14ac:dyDescent="0.25">
      <c r="A66" s="1"/>
    </row>
    <row r="67" spans="1:22" x14ac:dyDescent="0.2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</sheetData>
  <mergeCells count="5">
    <mergeCell ref="S3:V3"/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GridLines="0" workbookViewId="0">
      <pane xSplit="2" ySplit="4" topLeftCell="C5" activePane="bottomRight" state="frozen"/>
      <selection activeCell="Q18" sqref="Q18"/>
      <selection pane="topRight" activeCell="Q18" sqref="Q18"/>
      <selection pane="bottomLeft" activeCell="Q18" sqref="Q18"/>
      <selection pane="bottomRight" activeCell="Q18" sqref="Q18"/>
    </sheetView>
  </sheetViews>
  <sheetFormatPr defaultRowHeight="15" x14ac:dyDescent="0.25"/>
  <cols>
    <col min="1" max="1" width="75.85546875" bestFit="1" customWidth="1"/>
    <col min="2" max="2" width="4" customWidth="1"/>
    <col min="3" max="14" width="10.7109375" customWidth="1"/>
  </cols>
  <sheetData>
    <row r="1" spans="1:1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thickBot="1" x14ac:dyDescent="0.35">
      <c r="A2" s="27" t="s">
        <v>75</v>
      </c>
      <c r="N2" s="110"/>
    </row>
    <row r="3" spans="1:14" ht="15.75" thickBot="1" x14ac:dyDescent="0.3">
      <c r="C3" s="133">
        <v>2017</v>
      </c>
      <c r="D3" s="134"/>
      <c r="E3" s="134"/>
      <c r="F3" s="134"/>
      <c r="G3" s="133">
        <v>2018</v>
      </c>
      <c r="H3" s="134"/>
      <c r="I3" s="134"/>
      <c r="J3" s="135"/>
      <c r="K3" s="130">
        <v>2019</v>
      </c>
      <c r="L3" s="131"/>
      <c r="M3" s="131"/>
      <c r="N3" s="132"/>
    </row>
    <row r="4" spans="1:14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36" t="s">
        <v>20</v>
      </c>
      <c r="G4" s="41" t="s">
        <v>17</v>
      </c>
      <c r="H4" s="43" t="s">
        <v>18</v>
      </c>
      <c r="I4" s="43" t="s">
        <v>19</v>
      </c>
      <c r="J4" s="43" t="s">
        <v>20</v>
      </c>
      <c r="K4" s="45" t="s">
        <v>17</v>
      </c>
      <c r="L4" s="46" t="s">
        <v>52</v>
      </c>
      <c r="M4" s="46" t="s">
        <v>19</v>
      </c>
      <c r="N4" s="47" t="s">
        <v>20</v>
      </c>
    </row>
    <row r="5" spans="1:14" x14ac:dyDescent="0.25">
      <c r="A5" s="11"/>
      <c r="B5" s="8"/>
      <c r="C5" s="5"/>
      <c r="D5" s="6"/>
      <c r="E5" s="6"/>
      <c r="F5" s="6"/>
      <c r="G5" s="5"/>
      <c r="H5" s="6"/>
      <c r="I5" s="6"/>
      <c r="J5" s="6"/>
      <c r="K5" s="5"/>
      <c r="L5" s="6"/>
      <c r="M5" s="6"/>
      <c r="N5" s="109"/>
    </row>
    <row r="6" spans="1:14" x14ac:dyDescent="0.25">
      <c r="A6" t="s">
        <v>0</v>
      </c>
      <c r="C6" s="71">
        <v>109.1</v>
      </c>
      <c r="D6" s="49">
        <v>45.8</v>
      </c>
      <c r="E6" s="49">
        <v>101.7</v>
      </c>
      <c r="F6" s="56">
        <v>81.600000000000023</v>
      </c>
      <c r="G6" s="71">
        <v>101.5</v>
      </c>
      <c r="H6" s="49">
        <v>98.6</v>
      </c>
      <c r="I6" s="49">
        <v>114.2</v>
      </c>
      <c r="J6" s="56">
        <v>96.300000000000011</v>
      </c>
      <c r="K6" s="71">
        <v>122</v>
      </c>
      <c r="L6" s="72">
        <v>102.2</v>
      </c>
      <c r="M6" s="49">
        <v>103.6</v>
      </c>
      <c r="N6" s="88">
        <v>142.20000000000005</v>
      </c>
    </row>
    <row r="7" spans="1:14" x14ac:dyDescent="0.25">
      <c r="A7" t="s">
        <v>1</v>
      </c>
      <c r="C7" s="74"/>
      <c r="D7" s="73"/>
      <c r="E7" s="73"/>
      <c r="F7" s="73"/>
      <c r="G7" s="74"/>
      <c r="H7" s="73"/>
      <c r="I7" s="73"/>
      <c r="J7" s="73"/>
      <c r="K7" s="96"/>
      <c r="L7" s="72"/>
      <c r="M7" s="83"/>
      <c r="N7" s="88"/>
    </row>
    <row r="8" spans="1:14" x14ac:dyDescent="0.25">
      <c r="A8" t="s">
        <v>56</v>
      </c>
      <c r="C8" s="74"/>
      <c r="D8" s="73"/>
      <c r="E8" s="73"/>
      <c r="F8" s="73"/>
      <c r="G8" s="74"/>
      <c r="H8" s="73"/>
      <c r="I8" s="73"/>
      <c r="J8" s="73"/>
      <c r="K8" s="84">
        <v>0</v>
      </c>
      <c r="L8" s="72">
        <v>0</v>
      </c>
      <c r="M8" s="83">
        <v>0.1</v>
      </c>
      <c r="N8" s="88">
        <v>0.1</v>
      </c>
    </row>
    <row r="9" spans="1:14" x14ac:dyDescent="0.25">
      <c r="A9" t="s">
        <v>2</v>
      </c>
      <c r="C9" s="50">
        <v>-56</v>
      </c>
      <c r="D9" s="56">
        <v>-0.1</v>
      </c>
      <c r="E9" s="56">
        <v>-50.4</v>
      </c>
      <c r="F9" s="56">
        <v>-23.300000000000011</v>
      </c>
      <c r="G9" s="50">
        <v>-41.3</v>
      </c>
      <c r="H9" s="56">
        <v>-41.1</v>
      </c>
      <c r="I9" s="56">
        <v>-66.7</v>
      </c>
      <c r="J9" s="56">
        <v>-31.399999999999977</v>
      </c>
      <c r="K9" s="50">
        <v>-40.5</v>
      </c>
      <c r="L9" s="72">
        <v>-38.9</v>
      </c>
      <c r="M9" s="56">
        <v>-36.5</v>
      </c>
      <c r="N9" s="88">
        <v>-58.199999999999989</v>
      </c>
    </row>
    <row r="10" spans="1:14" s="1" customFormat="1" x14ac:dyDescent="0.25">
      <c r="A10" s="20" t="s">
        <v>3</v>
      </c>
      <c r="B10" s="20"/>
      <c r="C10" s="76">
        <v>53.099999999999994</v>
      </c>
      <c r="D10" s="75">
        <v>45.699999999999996</v>
      </c>
      <c r="E10" s="75">
        <v>51.300000000000004</v>
      </c>
      <c r="F10" s="75">
        <v>58.300000000000011</v>
      </c>
      <c r="G10" s="76">
        <v>60.2</v>
      </c>
      <c r="H10" s="75">
        <v>57.499999999999993</v>
      </c>
      <c r="I10" s="75">
        <v>47.5</v>
      </c>
      <c r="J10" s="75">
        <v>64.900000000000034</v>
      </c>
      <c r="K10" s="76">
        <v>81.5</v>
      </c>
      <c r="L10" s="75">
        <v>63.300000000000004</v>
      </c>
      <c r="M10" s="75">
        <v>67.199999999999989</v>
      </c>
      <c r="N10" s="89">
        <v>84.100000000000051</v>
      </c>
    </row>
    <row r="11" spans="1:14" ht="6.75" customHeight="1" x14ac:dyDescent="0.25">
      <c r="C11" s="50"/>
      <c r="D11" s="56"/>
      <c r="E11" s="56"/>
      <c r="F11" s="56"/>
      <c r="G11" s="50"/>
      <c r="H11" s="56"/>
      <c r="I11" s="56"/>
      <c r="J11" s="56"/>
      <c r="K11" s="50"/>
      <c r="L11" s="77"/>
      <c r="M11" s="56"/>
      <c r="N11" s="88"/>
    </row>
    <row r="12" spans="1:14" x14ac:dyDescent="0.25">
      <c r="A12" t="s">
        <v>4</v>
      </c>
      <c r="C12" s="50">
        <v>0</v>
      </c>
      <c r="D12" s="49">
        <v>0</v>
      </c>
      <c r="E12" s="56">
        <v>0</v>
      </c>
      <c r="F12" s="56">
        <v>0.1</v>
      </c>
      <c r="G12" s="50">
        <v>0</v>
      </c>
      <c r="H12" s="49">
        <v>0</v>
      </c>
      <c r="I12" s="56">
        <v>0.1</v>
      </c>
      <c r="J12" s="56">
        <v>0.19999999999999998</v>
      </c>
      <c r="K12" s="50">
        <v>3.4</v>
      </c>
      <c r="L12" s="72">
        <v>3.5</v>
      </c>
      <c r="M12" s="56">
        <v>3.2</v>
      </c>
      <c r="N12" s="88">
        <v>4.7999999999999989</v>
      </c>
    </row>
    <row r="13" spans="1:14" x14ac:dyDescent="0.25">
      <c r="A13" t="s">
        <v>58</v>
      </c>
      <c r="C13" s="50">
        <v>-25.9</v>
      </c>
      <c r="D13" s="49">
        <v>-23</v>
      </c>
      <c r="E13" s="49">
        <v>-30.2</v>
      </c>
      <c r="F13" s="56">
        <v>-33.400000000000006</v>
      </c>
      <c r="G13" s="50">
        <v>-37.5</v>
      </c>
      <c r="H13" s="49">
        <v>-38.9</v>
      </c>
      <c r="I13" s="49">
        <v>-40.799999999999997</v>
      </c>
      <c r="J13" s="56">
        <v>-42.3</v>
      </c>
      <c r="K13" s="50">
        <v>-35.1</v>
      </c>
      <c r="L13" s="72">
        <v>-28.8</v>
      </c>
      <c r="M13" s="49">
        <v>-38.299999999999997</v>
      </c>
      <c r="N13" s="88">
        <v>-23.5</v>
      </c>
    </row>
    <row r="14" spans="1:14" x14ac:dyDescent="0.25">
      <c r="A14" t="s">
        <v>6</v>
      </c>
      <c r="C14" s="50">
        <v>-8.6</v>
      </c>
      <c r="D14" s="49">
        <v>-10.4</v>
      </c>
      <c r="E14" s="49">
        <v>-12.4</v>
      </c>
      <c r="F14" s="56">
        <v>-12.800000000000004</v>
      </c>
      <c r="G14" s="50">
        <v>-11.5</v>
      </c>
      <c r="H14" s="49">
        <v>-12.7</v>
      </c>
      <c r="I14" s="49">
        <v>-11.9</v>
      </c>
      <c r="J14" s="56">
        <v>-12.699999999999996</v>
      </c>
      <c r="K14" s="50">
        <v>-12.7</v>
      </c>
      <c r="L14" s="72">
        <v>-13.6</v>
      </c>
      <c r="M14" s="49">
        <v>-13.1</v>
      </c>
      <c r="N14" s="88">
        <v>-13.200000000000003</v>
      </c>
    </row>
    <row r="15" spans="1:14" s="1" customFormat="1" x14ac:dyDescent="0.25">
      <c r="A15" s="20" t="s">
        <v>7</v>
      </c>
      <c r="B15" s="20"/>
      <c r="C15" s="76">
        <v>18.599999999999994</v>
      </c>
      <c r="D15" s="75">
        <v>12.299999999999995</v>
      </c>
      <c r="E15" s="75">
        <v>8.7000000000000046</v>
      </c>
      <c r="F15" s="75">
        <v>12.200000000000003</v>
      </c>
      <c r="G15" s="76">
        <v>11.200000000000003</v>
      </c>
      <c r="H15" s="75">
        <v>5.899999999999995</v>
      </c>
      <c r="I15" s="75">
        <v>-5.0999999999999961</v>
      </c>
      <c r="J15" s="75">
        <v>10.100000000000044</v>
      </c>
      <c r="K15" s="76">
        <v>37.100000000000009</v>
      </c>
      <c r="L15" s="75">
        <v>24.400000000000013</v>
      </c>
      <c r="M15" s="75">
        <v>18.999999999999993</v>
      </c>
      <c r="N15" s="89">
        <v>52.200000000000045</v>
      </c>
    </row>
    <row r="16" spans="1:14" ht="6.75" customHeight="1" x14ac:dyDescent="0.25">
      <c r="C16" s="50"/>
      <c r="D16" s="56"/>
      <c r="E16" s="56"/>
      <c r="F16" s="56"/>
      <c r="G16" s="50"/>
      <c r="H16" s="56"/>
      <c r="I16" s="56"/>
      <c r="J16" s="56"/>
      <c r="K16" s="50"/>
      <c r="L16" s="77"/>
      <c r="M16" s="56"/>
      <c r="N16" s="88"/>
    </row>
    <row r="17" spans="1:14" x14ac:dyDescent="0.25">
      <c r="A17" t="s">
        <v>8</v>
      </c>
      <c r="C17" s="50">
        <v>-2</v>
      </c>
      <c r="D17" s="56">
        <v>-2.2999999999999998</v>
      </c>
      <c r="E17" s="56">
        <v>-2.2000000000000002</v>
      </c>
      <c r="F17" s="56">
        <v>-2.8000000000000007</v>
      </c>
      <c r="G17" s="50">
        <v>-3.7</v>
      </c>
      <c r="H17" s="56">
        <v>-3.5</v>
      </c>
      <c r="I17" s="56">
        <v>-3.7</v>
      </c>
      <c r="J17" s="56">
        <v>-4</v>
      </c>
      <c r="K17" s="50">
        <v>-6.5</v>
      </c>
      <c r="L17" s="72">
        <v>-6.7</v>
      </c>
      <c r="M17" s="56">
        <v>-6.9</v>
      </c>
      <c r="N17" s="88">
        <v>-8</v>
      </c>
    </row>
    <row r="18" spans="1:14" s="1" customFormat="1" x14ac:dyDescent="0.25">
      <c r="A18" s="20" t="s">
        <v>9</v>
      </c>
      <c r="B18" s="20"/>
      <c r="C18" s="76">
        <v>16.599999999999994</v>
      </c>
      <c r="D18" s="75">
        <v>9.9999999999999964</v>
      </c>
      <c r="E18" s="75">
        <v>6.5000000000000044</v>
      </c>
      <c r="F18" s="75">
        <v>9.4000000000000021</v>
      </c>
      <c r="G18" s="76">
        <v>7.5000000000000027</v>
      </c>
      <c r="H18" s="75">
        <v>2.399999999999995</v>
      </c>
      <c r="I18" s="75">
        <v>-8.7999999999999972</v>
      </c>
      <c r="J18" s="75">
        <v>6.1000000000000441</v>
      </c>
      <c r="K18" s="76">
        <v>30.600000000000009</v>
      </c>
      <c r="L18" s="75">
        <v>17.700000000000014</v>
      </c>
      <c r="M18" s="75">
        <v>12.099999999999993</v>
      </c>
      <c r="N18" s="89">
        <v>44.200000000000045</v>
      </c>
    </row>
    <row r="19" spans="1:14" ht="6.75" customHeight="1" x14ac:dyDescent="0.25">
      <c r="C19" s="50"/>
      <c r="D19" s="56"/>
      <c r="E19" s="56"/>
      <c r="F19" s="56"/>
      <c r="G19" s="50"/>
      <c r="H19" s="56"/>
      <c r="I19" s="56"/>
      <c r="J19" s="56"/>
      <c r="K19" s="50"/>
      <c r="L19" s="77"/>
      <c r="M19" s="56"/>
      <c r="N19" s="88"/>
    </row>
    <row r="20" spans="1:14" x14ac:dyDescent="0.25">
      <c r="A20" t="s">
        <v>25</v>
      </c>
      <c r="C20" s="50">
        <v>-0.2</v>
      </c>
      <c r="D20" s="56">
        <v>0</v>
      </c>
      <c r="E20" s="56">
        <v>0</v>
      </c>
      <c r="F20" s="56">
        <v>0</v>
      </c>
      <c r="G20" s="50">
        <v>0</v>
      </c>
      <c r="H20" s="56">
        <v>-2.6</v>
      </c>
      <c r="I20" s="56">
        <v>-0.1</v>
      </c>
      <c r="J20" s="56">
        <v>-9.9999999999999645E-2</v>
      </c>
      <c r="K20" s="50">
        <v>-7.2</v>
      </c>
      <c r="L20" s="72">
        <v>0</v>
      </c>
      <c r="M20" s="56">
        <v>0</v>
      </c>
      <c r="N20" s="88">
        <v>1.2000000000000002</v>
      </c>
    </row>
    <row r="21" spans="1:14" x14ac:dyDescent="0.25">
      <c r="A21" t="s">
        <v>26</v>
      </c>
      <c r="C21" s="50">
        <v>-7.2</v>
      </c>
      <c r="D21" s="56">
        <v>-7</v>
      </c>
      <c r="E21" s="56">
        <v>-7.3</v>
      </c>
      <c r="F21" s="56">
        <v>-7.3999999999999986</v>
      </c>
      <c r="G21" s="50">
        <v>-7.2</v>
      </c>
      <c r="H21" s="56">
        <v>-7.5</v>
      </c>
      <c r="I21" s="56">
        <v>-7.9</v>
      </c>
      <c r="J21" s="56">
        <v>-7.5</v>
      </c>
      <c r="K21" s="50">
        <v>-17.399999999999999</v>
      </c>
      <c r="L21" s="72">
        <v>-17.899999999999999</v>
      </c>
      <c r="M21" s="56">
        <v>-17</v>
      </c>
      <c r="N21" s="88">
        <v>-25.400000000000006</v>
      </c>
    </row>
    <row r="22" spans="1:14" x14ac:dyDescent="0.25">
      <c r="A22" t="s">
        <v>10</v>
      </c>
      <c r="C22" s="50">
        <v>0.4</v>
      </c>
      <c r="D22" s="49">
        <v>0.3</v>
      </c>
      <c r="E22" s="49">
        <v>0.2</v>
      </c>
      <c r="F22" s="56">
        <v>-0.19999999999999996</v>
      </c>
      <c r="G22" s="50">
        <v>-0.1</v>
      </c>
      <c r="H22" s="49">
        <v>-0.4</v>
      </c>
      <c r="I22" s="49">
        <v>-0.3</v>
      </c>
      <c r="J22" s="56">
        <v>-0.8</v>
      </c>
      <c r="K22" s="50">
        <v>0</v>
      </c>
      <c r="L22" s="72">
        <v>0</v>
      </c>
      <c r="M22" s="49">
        <v>0</v>
      </c>
      <c r="N22" s="88">
        <v>0</v>
      </c>
    </row>
    <row r="23" spans="1:14" s="1" customFormat="1" x14ac:dyDescent="0.25">
      <c r="A23" s="20" t="s">
        <v>11</v>
      </c>
      <c r="B23" s="20"/>
      <c r="C23" s="76">
        <v>9.5999999999999961</v>
      </c>
      <c r="D23" s="75">
        <v>3.2999999999999963</v>
      </c>
      <c r="E23" s="75">
        <v>-0.59999999999999543</v>
      </c>
      <c r="F23" s="75">
        <v>1.8000000000000036</v>
      </c>
      <c r="G23" s="76">
        <v>0.20000000000000248</v>
      </c>
      <c r="H23" s="75">
        <v>-8.100000000000005</v>
      </c>
      <c r="I23" s="75">
        <v>-17.099999999999998</v>
      </c>
      <c r="J23" s="75">
        <v>-2.2999999999999554</v>
      </c>
      <c r="K23" s="76">
        <v>6.0000000000000107</v>
      </c>
      <c r="L23" s="75">
        <v>-0.19999999999998508</v>
      </c>
      <c r="M23" s="75">
        <v>-4.9000000000000075</v>
      </c>
      <c r="N23" s="89">
        <v>20.000000000000043</v>
      </c>
    </row>
    <row r="24" spans="1:14" ht="6.75" customHeight="1" x14ac:dyDescent="0.25">
      <c r="C24" s="50"/>
      <c r="D24" s="56"/>
      <c r="E24" s="56"/>
      <c r="F24" s="56"/>
      <c r="G24" s="50"/>
      <c r="H24" s="56"/>
      <c r="I24" s="56"/>
      <c r="J24" s="56"/>
      <c r="K24" s="50"/>
      <c r="L24" s="77"/>
      <c r="M24" s="56"/>
      <c r="N24" s="88"/>
    </row>
    <row r="25" spans="1:14" ht="15" customHeight="1" x14ac:dyDescent="0.25">
      <c r="A25" t="s">
        <v>24</v>
      </c>
      <c r="C25" s="50">
        <v>0</v>
      </c>
      <c r="D25" s="49">
        <v>0</v>
      </c>
      <c r="E25" s="49">
        <v>0</v>
      </c>
      <c r="F25" s="56">
        <v>0</v>
      </c>
      <c r="G25" s="50">
        <v>0</v>
      </c>
      <c r="H25" s="49">
        <v>0</v>
      </c>
      <c r="I25" s="49">
        <v>0</v>
      </c>
      <c r="J25" s="56">
        <v>0</v>
      </c>
      <c r="K25" s="50">
        <v>0</v>
      </c>
      <c r="L25" s="72">
        <v>0</v>
      </c>
      <c r="M25" s="49">
        <v>0</v>
      </c>
      <c r="N25" s="88">
        <v>0</v>
      </c>
    </row>
    <row r="26" spans="1:14" x14ac:dyDescent="0.25">
      <c r="A26" t="s">
        <v>12</v>
      </c>
      <c r="C26" s="50">
        <v>2</v>
      </c>
      <c r="D26" s="49">
        <v>2.1</v>
      </c>
      <c r="E26" s="49">
        <v>0.5</v>
      </c>
      <c r="F26" s="56">
        <v>1.1000000000000005</v>
      </c>
      <c r="G26" s="50">
        <v>1.6</v>
      </c>
      <c r="H26" s="49">
        <v>0.5</v>
      </c>
      <c r="I26" s="49">
        <v>1.2</v>
      </c>
      <c r="J26" s="56">
        <v>-0.19999999999999973</v>
      </c>
      <c r="K26" s="50">
        <v>0.7</v>
      </c>
      <c r="L26" s="72">
        <v>0.5</v>
      </c>
      <c r="M26" s="49">
        <v>0</v>
      </c>
      <c r="N26" s="88">
        <v>1.4000000000000001</v>
      </c>
    </row>
    <row r="27" spans="1:14" x14ac:dyDescent="0.25">
      <c r="A27" t="s">
        <v>13</v>
      </c>
      <c r="C27" s="50">
        <v>-1.4</v>
      </c>
      <c r="D27" s="49">
        <v>-2</v>
      </c>
      <c r="E27" s="49">
        <v>-1.3</v>
      </c>
      <c r="F27" s="56">
        <v>-1.2999999999999998</v>
      </c>
      <c r="G27" s="50">
        <v>-1.3</v>
      </c>
      <c r="H27" s="49">
        <v>-2.5</v>
      </c>
      <c r="I27" s="49">
        <v>-2.1</v>
      </c>
      <c r="J27" s="56">
        <v>0.10000000000000053</v>
      </c>
      <c r="K27" s="50">
        <v>-3.7</v>
      </c>
      <c r="L27" s="72">
        <v>-3.3</v>
      </c>
      <c r="M27" s="49">
        <v>-3.3</v>
      </c>
      <c r="N27" s="88">
        <v>-5</v>
      </c>
    </row>
    <row r="28" spans="1:14" s="1" customFormat="1" x14ac:dyDescent="0.25">
      <c r="A28" s="20" t="s">
        <v>14</v>
      </c>
      <c r="B28" s="20"/>
      <c r="C28" s="76">
        <v>10.199999999999996</v>
      </c>
      <c r="D28" s="75">
        <v>3.3999999999999968</v>
      </c>
      <c r="E28" s="75">
        <v>-1.3999999999999955</v>
      </c>
      <c r="F28" s="75">
        <v>1.6000000000000041</v>
      </c>
      <c r="G28" s="76">
        <v>0.50000000000000244</v>
      </c>
      <c r="H28" s="75">
        <v>-10.100000000000005</v>
      </c>
      <c r="I28" s="75">
        <v>-18</v>
      </c>
      <c r="J28" s="75">
        <v>-2.3999999999999546</v>
      </c>
      <c r="K28" s="76">
        <v>3.0000000000000107</v>
      </c>
      <c r="L28" s="78">
        <v>-2.9999999999999849</v>
      </c>
      <c r="M28" s="78">
        <v>-8.2000000000000064</v>
      </c>
      <c r="N28" s="89">
        <v>16.400000000000041</v>
      </c>
    </row>
    <row r="29" spans="1:14" ht="6.75" customHeight="1" x14ac:dyDescent="0.25">
      <c r="C29" s="50"/>
      <c r="D29" s="56"/>
      <c r="E29" s="56"/>
      <c r="F29" s="56"/>
      <c r="G29" s="50"/>
      <c r="H29" s="56"/>
      <c r="I29" s="56"/>
      <c r="J29" s="56"/>
      <c r="K29" s="50"/>
      <c r="L29" s="77"/>
      <c r="M29" s="56"/>
      <c r="N29" s="88"/>
    </row>
    <row r="30" spans="1:14" x14ac:dyDescent="0.25">
      <c r="A30" t="s">
        <v>15</v>
      </c>
      <c r="C30" s="50">
        <v>-0.1</v>
      </c>
      <c r="D30" s="49">
        <v>-0.1</v>
      </c>
      <c r="E30" s="49">
        <v>0.4</v>
      </c>
      <c r="F30" s="56">
        <v>0</v>
      </c>
      <c r="G30" s="50">
        <v>-0.2</v>
      </c>
      <c r="H30" s="49">
        <v>-0.1</v>
      </c>
      <c r="I30" s="49">
        <v>0</v>
      </c>
      <c r="J30" s="56">
        <v>-0.19999999999999996</v>
      </c>
      <c r="K30" s="50">
        <v>-0.5</v>
      </c>
      <c r="L30" s="72">
        <v>-0.1</v>
      </c>
      <c r="M30" s="49">
        <v>-0.2</v>
      </c>
      <c r="N30" s="88">
        <v>-0.30000000000000004</v>
      </c>
    </row>
    <row r="31" spans="1:14" s="1" customFormat="1" x14ac:dyDescent="0.25">
      <c r="A31" s="18" t="s">
        <v>16</v>
      </c>
      <c r="B31" s="18"/>
      <c r="C31" s="79">
        <v>10.099999999999996</v>
      </c>
      <c r="D31" s="65">
        <v>3.2999999999999967</v>
      </c>
      <c r="E31" s="65">
        <v>-0.99999999999999545</v>
      </c>
      <c r="F31" s="65">
        <v>1.6000000000000041</v>
      </c>
      <c r="G31" s="79">
        <v>0.30000000000000243</v>
      </c>
      <c r="H31" s="65">
        <v>-10.200000000000005</v>
      </c>
      <c r="I31" s="65">
        <v>-18</v>
      </c>
      <c r="J31" s="65">
        <v>-2.5999999999999543</v>
      </c>
      <c r="K31" s="79">
        <v>2.5000000000000107</v>
      </c>
      <c r="L31" s="80">
        <v>-3.099999999999985</v>
      </c>
      <c r="M31" s="80">
        <v>-8.4000000000000057</v>
      </c>
      <c r="N31" s="90">
        <v>16.100000000000041</v>
      </c>
    </row>
    <row r="32" spans="1:14" x14ac:dyDescent="0.25">
      <c r="C32" s="50"/>
      <c r="D32" s="56"/>
      <c r="E32" s="56"/>
      <c r="F32" s="56"/>
      <c r="G32" s="50"/>
      <c r="H32" s="56"/>
      <c r="I32" s="56"/>
      <c r="J32" s="56"/>
      <c r="K32" s="50"/>
      <c r="L32" s="77"/>
      <c r="M32" s="56"/>
      <c r="N32" s="88"/>
    </row>
    <row r="33" spans="1:14" hidden="1" x14ac:dyDescent="0.25">
      <c r="A33" t="s">
        <v>21</v>
      </c>
      <c r="C33" s="50"/>
      <c r="D33" s="56"/>
      <c r="E33" s="56"/>
      <c r="F33" s="56"/>
      <c r="G33" s="50"/>
      <c r="H33" s="56"/>
      <c r="I33" s="56"/>
      <c r="J33" s="56"/>
      <c r="K33" s="50"/>
      <c r="L33" s="77"/>
      <c r="M33" s="56"/>
      <c r="N33" s="88"/>
    </row>
    <row r="34" spans="1:14" hidden="1" x14ac:dyDescent="0.25">
      <c r="A34" t="s">
        <v>25</v>
      </c>
      <c r="C34" s="50"/>
      <c r="D34" s="81"/>
      <c r="E34" s="81"/>
      <c r="F34" s="56"/>
      <c r="G34" s="50">
        <v>0</v>
      </c>
      <c r="H34" s="81"/>
      <c r="I34" s="81"/>
      <c r="J34" s="56"/>
      <c r="K34" s="50"/>
      <c r="L34" s="82"/>
      <c r="M34" s="81"/>
      <c r="N34" s="88"/>
    </row>
    <row r="35" spans="1:14" hidden="1" x14ac:dyDescent="0.25">
      <c r="A35" t="s">
        <v>27</v>
      </c>
      <c r="C35" s="50"/>
      <c r="D35" s="81"/>
      <c r="E35" s="81"/>
      <c r="F35" s="56"/>
      <c r="G35" s="50">
        <v>0</v>
      </c>
      <c r="H35" s="81"/>
      <c r="I35" s="81"/>
      <c r="J35" s="56"/>
      <c r="K35" s="50"/>
      <c r="L35" s="82"/>
      <c r="M35" s="81"/>
      <c r="N35" s="88"/>
    </row>
    <row r="36" spans="1:14" s="1" customFormat="1" x14ac:dyDescent="0.25">
      <c r="A36" s="18" t="s">
        <v>74</v>
      </c>
      <c r="B36" s="18"/>
      <c r="C36" s="79">
        <v>10.3</v>
      </c>
      <c r="D36" s="65">
        <v>3.2999999999999967</v>
      </c>
      <c r="E36" s="65">
        <v>-0.99999999999999545</v>
      </c>
      <c r="F36" s="65">
        <v>1.6</v>
      </c>
      <c r="G36" s="79">
        <v>0.30000000000000243</v>
      </c>
      <c r="H36" s="65">
        <v>-7.6</v>
      </c>
      <c r="I36" s="65">
        <v>-17.899999999999999</v>
      </c>
      <c r="J36" s="65">
        <v>-2.5</v>
      </c>
      <c r="K36" s="79">
        <v>9.7000000000000099</v>
      </c>
      <c r="L36" s="80">
        <v>-3.099999999999985</v>
      </c>
      <c r="M36" s="80">
        <v>-8.4000000000000057</v>
      </c>
      <c r="N36" s="90">
        <v>14.900000000000041</v>
      </c>
    </row>
    <row r="37" spans="1:14" x14ac:dyDescent="0.25">
      <c r="C37" s="14"/>
      <c r="D37" s="14"/>
      <c r="E37" s="14"/>
      <c r="F37" s="14"/>
      <c r="G37" s="14"/>
    </row>
    <row r="38" spans="1:14" s="14" customFormat="1" x14ac:dyDescent="0.25">
      <c r="I38"/>
      <c r="J38"/>
      <c r="K38"/>
      <c r="L38"/>
      <c r="M38"/>
      <c r="N38"/>
    </row>
    <row r="41" spans="1:14" x14ac:dyDescent="0.25">
      <c r="G41" s="55"/>
      <c r="H41" s="55"/>
      <c r="I41" s="55"/>
      <c r="J41" s="55"/>
    </row>
  </sheetData>
  <mergeCells count="3">
    <mergeCell ref="C3:F3"/>
    <mergeCell ref="G3:J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"/>
  <sheetViews>
    <sheetView showGridLines="0" zoomScaleNormal="100" workbookViewId="0">
      <selection activeCell="Q18" sqref="Q18"/>
    </sheetView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 x14ac:dyDescent="0.35">
      <c r="A2" s="27" t="s">
        <v>60</v>
      </c>
      <c r="L2" s="110"/>
    </row>
    <row r="3" spans="1:12" ht="15.75" thickBot="1" x14ac:dyDescent="0.3">
      <c r="C3" s="130">
        <v>2017</v>
      </c>
      <c r="D3" s="131"/>
      <c r="E3" s="130">
        <v>2018</v>
      </c>
      <c r="F3" s="131"/>
      <c r="G3" s="131"/>
      <c r="H3" s="132"/>
      <c r="I3" s="130">
        <v>2019</v>
      </c>
      <c r="J3" s="131"/>
      <c r="K3" s="131"/>
      <c r="L3" s="132"/>
    </row>
    <row r="4" spans="1:12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</row>
    <row r="5" spans="1:12" x14ac:dyDescent="0.25">
      <c r="A5" s="11"/>
      <c r="B5" s="8"/>
      <c r="C5" s="33"/>
      <c r="D5" s="6"/>
      <c r="E5" s="5"/>
      <c r="G5" s="8"/>
      <c r="H5" s="8"/>
      <c r="I5" s="5"/>
      <c r="J5" s="6"/>
      <c r="K5" s="6"/>
      <c r="L5" s="109"/>
    </row>
    <row r="6" spans="1:12" x14ac:dyDescent="0.25">
      <c r="A6" t="s">
        <v>0</v>
      </c>
      <c r="C6" s="50">
        <v>10.3</v>
      </c>
      <c r="D6" s="56">
        <v>9.1999999999999993</v>
      </c>
      <c r="E6" s="50">
        <v>9.1999999999999993</v>
      </c>
      <c r="F6" s="49">
        <v>15.6</v>
      </c>
      <c r="G6" s="49">
        <v>12.4</v>
      </c>
      <c r="H6" s="56">
        <v>12.800000000000004</v>
      </c>
      <c r="I6" s="71">
        <v>20.399999999999999</v>
      </c>
      <c r="J6" s="49">
        <v>13.5</v>
      </c>
      <c r="K6" s="49">
        <v>7.7</v>
      </c>
      <c r="L6" s="88">
        <v>4.6999999999999957</v>
      </c>
    </row>
    <row r="7" spans="1:12" x14ac:dyDescent="0.25">
      <c r="A7" t="s">
        <v>1</v>
      </c>
      <c r="C7" s="50">
        <v>38.799999999999997</v>
      </c>
      <c r="D7" s="56">
        <v>44.5</v>
      </c>
      <c r="E7" s="50">
        <v>39.299999999999997</v>
      </c>
      <c r="F7" s="49">
        <v>38.4</v>
      </c>
      <c r="G7" s="49">
        <v>38</v>
      </c>
      <c r="H7" s="56">
        <v>40.100000000000023</v>
      </c>
      <c r="I7" s="84">
        <v>30.9</v>
      </c>
      <c r="J7" s="72">
        <v>37</v>
      </c>
      <c r="K7" s="72">
        <v>39.5</v>
      </c>
      <c r="L7" s="125">
        <v>33.5</v>
      </c>
    </row>
    <row r="8" spans="1:12" x14ac:dyDescent="0.25">
      <c r="A8" t="s">
        <v>56</v>
      </c>
      <c r="C8" s="50"/>
      <c r="D8" s="56"/>
      <c r="E8" s="50"/>
      <c r="F8" s="49"/>
      <c r="G8" s="49"/>
      <c r="H8" s="56"/>
      <c r="I8" s="84">
        <v>0.5</v>
      </c>
      <c r="J8" s="72">
        <v>0.5</v>
      </c>
      <c r="K8" s="72">
        <v>0.4</v>
      </c>
      <c r="L8" s="125">
        <v>0.40000000000000013</v>
      </c>
    </row>
    <row r="9" spans="1:12" x14ac:dyDescent="0.25">
      <c r="A9" t="s">
        <v>2</v>
      </c>
      <c r="C9" s="50">
        <v>-1.1000000000000001</v>
      </c>
      <c r="D9" s="56">
        <v>-0.1</v>
      </c>
      <c r="E9" s="53">
        <v>-0.2</v>
      </c>
      <c r="F9" s="52">
        <v>-0.1</v>
      </c>
      <c r="G9" s="52">
        <v>-0.2</v>
      </c>
      <c r="H9" s="57">
        <v>-0.19999999999999996</v>
      </c>
      <c r="I9" s="50">
        <v>-0.8</v>
      </c>
      <c r="J9" s="49">
        <v>-0.4</v>
      </c>
      <c r="K9" s="49">
        <v>-0.1</v>
      </c>
      <c r="L9" s="88">
        <v>-1.4</v>
      </c>
    </row>
    <row r="10" spans="1:12" s="1" customFormat="1" x14ac:dyDescent="0.25">
      <c r="A10" s="20" t="s">
        <v>3</v>
      </c>
      <c r="B10" s="20"/>
      <c r="C10" s="76">
        <v>47.999999999999993</v>
      </c>
      <c r="D10" s="75">
        <v>53.6</v>
      </c>
      <c r="E10" s="54">
        <v>48.3</v>
      </c>
      <c r="F10" s="85">
        <v>53.9</v>
      </c>
      <c r="G10" s="85">
        <v>50.199999999999996</v>
      </c>
      <c r="H10" s="85">
        <v>52.700000000000024</v>
      </c>
      <c r="I10" s="76">
        <v>51</v>
      </c>
      <c r="J10" s="75">
        <v>50.6</v>
      </c>
      <c r="K10" s="75">
        <v>47.5</v>
      </c>
      <c r="L10" s="89">
        <v>37.199999999999996</v>
      </c>
    </row>
    <row r="11" spans="1:12" ht="6.75" customHeight="1" x14ac:dyDescent="0.25">
      <c r="C11" s="50"/>
      <c r="D11" s="56"/>
      <c r="E11" s="50"/>
      <c r="F11" s="51"/>
      <c r="G11" s="56"/>
      <c r="H11" s="56"/>
      <c r="I11" s="50"/>
      <c r="J11" s="56"/>
      <c r="K11" s="56"/>
      <c r="L11" s="88"/>
    </row>
    <row r="12" spans="1:12" x14ac:dyDescent="0.25">
      <c r="A12" t="s">
        <v>4</v>
      </c>
      <c r="C12" s="71">
        <v>0.3</v>
      </c>
      <c r="D12" s="56">
        <v>0.1</v>
      </c>
      <c r="E12" s="50">
        <v>0.1</v>
      </c>
      <c r="F12" s="49">
        <v>0.1</v>
      </c>
      <c r="G12" s="49">
        <v>0.6</v>
      </c>
      <c r="H12" s="56">
        <v>1</v>
      </c>
      <c r="I12" s="50">
        <v>0.6</v>
      </c>
      <c r="J12" s="49">
        <v>0.4</v>
      </c>
      <c r="K12" s="49">
        <v>-0.1</v>
      </c>
      <c r="L12" s="88">
        <v>9.9999999999999978E-2</v>
      </c>
    </row>
    <row r="13" spans="1:12" x14ac:dyDescent="0.25">
      <c r="A13" t="s">
        <v>58</v>
      </c>
      <c r="C13" s="71">
        <v>-28.1</v>
      </c>
      <c r="D13" s="56">
        <v>-29.3</v>
      </c>
      <c r="E13" s="50">
        <v>-33.9</v>
      </c>
      <c r="F13" s="49">
        <v>-35.200000000000003</v>
      </c>
      <c r="G13" s="49">
        <v>-33</v>
      </c>
      <c r="H13" s="56">
        <v>-35</v>
      </c>
      <c r="I13" s="50">
        <v>-20.8</v>
      </c>
      <c r="J13" s="49">
        <v>-23.9</v>
      </c>
      <c r="K13" s="49">
        <v>-15.4</v>
      </c>
      <c r="L13" s="88">
        <v>-8.1000000000000014</v>
      </c>
    </row>
    <row r="14" spans="1:12" x14ac:dyDescent="0.25">
      <c r="A14" t="s">
        <v>6</v>
      </c>
      <c r="C14" s="71">
        <v>-8.1999999999999993</v>
      </c>
      <c r="D14" s="56">
        <v>-7.2</v>
      </c>
      <c r="E14" s="53">
        <v>-6.8</v>
      </c>
      <c r="F14" s="52">
        <v>-7.2</v>
      </c>
      <c r="G14" s="52">
        <v>-6.9</v>
      </c>
      <c r="H14" s="57">
        <v>-7.7000000000000028</v>
      </c>
      <c r="I14" s="50">
        <v>-6.9</v>
      </c>
      <c r="J14" s="49">
        <v>-6</v>
      </c>
      <c r="K14" s="49">
        <v>-5.3</v>
      </c>
      <c r="L14" s="88">
        <v>-5.5</v>
      </c>
    </row>
    <row r="15" spans="1:12" s="1" customFormat="1" x14ac:dyDescent="0.25">
      <c r="A15" s="20" t="s">
        <v>7</v>
      </c>
      <c r="B15" s="20"/>
      <c r="C15" s="76">
        <v>11.999999999999989</v>
      </c>
      <c r="D15" s="75">
        <v>17.200000000000003</v>
      </c>
      <c r="E15" s="54">
        <v>7.7</v>
      </c>
      <c r="F15" s="85">
        <v>11.599999999999998</v>
      </c>
      <c r="G15" s="85">
        <v>10.899999999999997</v>
      </c>
      <c r="H15" s="85">
        <v>11.000000000000021</v>
      </c>
      <c r="I15" s="76">
        <v>23.9</v>
      </c>
      <c r="J15" s="75">
        <v>21.1</v>
      </c>
      <c r="K15" s="75">
        <v>26.7</v>
      </c>
      <c r="L15" s="89">
        <v>23.699999999999996</v>
      </c>
    </row>
    <row r="16" spans="1:12" ht="6.75" customHeight="1" x14ac:dyDescent="0.25">
      <c r="C16" s="50"/>
      <c r="D16" s="56"/>
      <c r="E16" s="50"/>
      <c r="F16" s="51"/>
      <c r="G16" s="56"/>
      <c r="H16" s="56"/>
      <c r="I16" s="50"/>
      <c r="J16" s="56"/>
      <c r="K16" s="56"/>
      <c r="L16" s="88"/>
    </row>
    <row r="17" spans="1:12" x14ac:dyDescent="0.25">
      <c r="A17" t="s">
        <v>8</v>
      </c>
      <c r="C17" s="71">
        <v>-1.9</v>
      </c>
      <c r="D17" s="56">
        <v>-2.4</v>
      </c>
      <c r="E17" s="53">
        <v>-2.2000000000000002</v>
      </c>
      <c r="F17" s="52">
        <v>-2.1</v>
      </c>
      <c r="G17" s="52">
        <v>-2.2000000000000002</v>
      </c>
      <c r="H17" s="57">
        <v>-2.4999999999999991</v>
      </c>
      <c r="I17" s="50">
        <v>-3</v>
      </c>
      <c r="J17" s="49">
        <v>-2.2000000000000002</v>
      </c>
      <c r="K17" s="49">
        <v>-2.7</v>
      </c>
      <c r="L17" s="88">
        <v>-2.9000000000000004</v>
      </c>
    </row>
    <row r="18" spans="1:12" s="1" customFormat="1" x14ac:dyDescent="0.25">
      <c r="A18" s="20" t="s">
        <v>9</v>
      </c>
      <c r="B18" s="20"/>
      <c r="C18" s="76">
        <v>10.099999999999989</v>
      </c>
      <c r="D18" s="75">
        <v>14.800000000000002</v>
      </c>
      <c r="E18" s="54">
        <v>5.5</v>
      </c>
      <c r="F18" s="85">
        <v>9.4999999999999982</v>
      </c>
      <c r="G18" s="85">
        <v>8.6999999999999957</v>
      </c>
      <c r="H18" s="85">
        <v>8.5000000000000213</v>
      </c>
      <c r="I18" s="76">
        <v>20.9</v>
      </c>
      <c r="J18" s="75">
        <v>18.900000000000002</v>
      </c>
      <c r="K18" s="75">
        <v>24</v>
      </c>
      <c r="L18" s="89">
        <v>20.799999999999997</v>
      </c>
    </row>
    <row r="19" spans="1:12" ht="6.75" customHeight="1" x14ac:dyDescent="0.25">
      <c r="C19" s="50"/>
      <c r="D19" s="56"/>
      <c r="E19" s="50"/>
      <c r="F19" s="51"/>
      <c r="G19" s="56"/>
      <c r="H19" s="56"/>
      <c r="I19" s="50"/>
      <c r="J19" s="56"/>
      <c r="K19" s="56"/>
      <c r="L19" s="88"/>
    </row>
    <row r="20" spans="1:12" x14ac:dyDescent="0.25">
      <c r="A20" t="s">
        <v>25</v>
      </c>
      <c r="C20" s="50">
        <v>1.1000000000000001</v>
      </c>
      <c r="D20" s="56">
        <v>0</v>
      </c>
      <c r="E20" s="50">
        <v>9.1999999999999993</v>
      </c>
      <c r="F20" s="49">
        <v>-0.1</v>
      </c>
      <c r="G20" s="49">
        <v>2.4</v>
      </c>
      <c r="H20" s="56">
        <v>9.9999999999999645E-2</v>
      </c>
      <c r="I20" s="50">
        <v>-5.0999999999999996</v>
      </c>
      <c r="J20" s="49">
        <v>3.4</v>
      </c>
      <c r="K20" s="49">
        <v>4.0999999999999996</v>
      </c>
      <c r="L20" s="88">
        <v>0</v>
      </c>
    </row>
    <row r="21" spans="1:12" x14ac:dyDescent="0.25">
      <c r="A21" t="s">
        <v>26</v>
      </c>
      <c r="C21" s="50">
        <v>-3</v>
      </c>
      <c r="D21" s="56">
        <v>-3.1</v>
      </c>
      <c r="E21" s="50">
        <v>-3.2</v>
      </c>
      <c r="F21" s="49">
        <v>-3.2</v>
      </c>
      <c r="G21" s="49">
        <v>-3.6</v>
      </c>
      <c r="H21" s="56">
        <v>-3.5</v>
      </c>
      <c r="I21" s="50">
        <v>-15</v>
      </c>
      <c r="J21" s="49">
        <v>-16.3</v>
      </c>
      <c r="K21" s="49">
        <v>-15.5</v>
      </c>
      <c r="L21" s="88">
        <v>-17.200000000000003</v>
      </c>
    </row>
    <row r="22" spans="1:12" x14ac:dyDescent="0.25">
      <c r="A22" t="s">
        <v>10</v>
      </c>
      <c r="C22" s="71">
        <v>-4.8</v>
      </c>
      <c r="D22" s="56">
        <v>0.6</v>
      </c>
      <c r="E22" s="53">
        <v>2.7</v>
      </c>
      <c r="F22" s="52">
        <v>0.5</v>
      </c>
      <c r="G22" s="52">
        <v>0.5</v>
      </c>
      <c r="H22" s="57">
        <v>0.29999999999999982</v>
      </c>
      <c r="I22" s="50">
        <v>0.6</v>
      </c>
      <c r="J22" s="49">
        <v>0.1</v>
      </c>
      <c r="K22" s="49">
        <v>-0.9</v>
      </c>
      <c r="L22" s="88">
        <v>0</v>
      </c>
    </row>
    <row r="23" spans="1:12" s="1" customFormat="1" x14ac:dyDescent="0.25">
      <c r="A23" s="20" t="s">
        <v>11</v>
      </c>
      <c r="B23" s="20"/>
      <c r="C23" s="76">
        <v>3.3999999999999888</v>
      </c>
      <c r="D23" s="75">
        <v>12.300000000000002</v>
      </c>
      <c r="E23" s="54">
        <v>14.2</v>
      </c>
      <c r="F23" s="85">
        <v>6.6999999999999984</v>
      </c>
      <c r="G23" s="85">
        <v>7.9999999999999964</v>
      </c>
      <c r="H23" s="85">
        <v>5.4000000000000208</v>
      </c>
      <c r="I23" s="76">
        <v>1.399999999999999</v>
      </c>
      <c r="J23" s="75">
        <v>6.1</v>
      </c>
      <c r="K23" s="75">
        <v>11.700000000000001</v>
      </c>
      <c r="L23" s="89">
        <v>3.5999999999999943</v>
      </c>
    </row>
    <row r="24" spans="1:12" ht="6.75" customHeight="1" x14ac:dyDescent="0.25">
      <c r="C24" s="50"/>
      <c r="D24" s="56"/>
      <c r="E24" s="50"/>
      <c r="F24" s="51"/>
      <c r="G24" s="86"/>
      <c r="H24" s="56"/>
      <c r="I24" s="50"/>
      <c r="J24" s="56"/>
      <c r="K24" s="56"/>
      <c r="L24" s="88"/>
    </row>
    <row r="25" spans="1:12" ht="15" customHeight="1" x14ac:dyDescent="0.25">
      <c r="A25" t="s">
        <v>24</v>
      </c>
      <c r="C25" s="71">
        <v>0</v>
      </c>
      <c r="D25" s="56">
        <v>0</v>
      </c>
      <c r="E25" s="50">
        <v>0</v>
      </c>
      <c r="F25" s="49">
        <v>0</v>
      </c>
      <c r="G25" s="49">
        <v>0</v>
      </c>
      <c r="H25" s="56">
        <v>0</v>
      </c>
      <c r="I25" s="50">
        <v>0</v>
      </c>
      <c r="J25" s="49">
        <v>0</v>
      </c>
      <c r="K25" s="49">
        <v>0</v>
      </c>
      <c r="L25" s="88">
        <v>0</v>
      </c>
    </row>
    <row r="26" spans="1:12" x14ac:dyDescent="0.25">
      <c r="A26" t="s">
        <v>12</v>
      </c>
      <c r="C26" s="71">
        <v>0.8</v>
      </c>
      <c r="D26" s="56">
        <v>1.6</v>
      </c>
      <c r="E26" s="50">
        <v>2.5</v>
      </c>
      <c r="F26" s="49">
        <v>0.7</v>
      </c>
      <c r="G26" s="49">
        <v>1.7</v>
      </c>
      <c r="H26" s="56">
        <v>1</v>
      </c>
      <c r="I26" s="50">
        <v>1</v>
      </c>
      <c r="J26" s="49">
        <v>0.8</v>
      </c>
      <c r="K26" s="49">
        <v>0</v>
      </c>
      <c r="L26" s="88">
        <v>-0.9</v>
      </c>
    </row>
    <row r="27" spans="1:12" x14ac:dyDescent="0.25">
      <c r="A27" t="s">
        <v>13</v>
      </c>
      <c r="C27" s="71">
        <v>-1.9</v>
      </c>
      <c r="D27" s="56">
        <v>-2.2000000000000002</v>
      </c>
      <c r="E27" s="53">
        <v>-1.9</v>
      </c>
      <c r="F27" s="52">
        <v>-4.0999999999999996</v>
      </c>
      <c r="G27" s="52">
        <v>-3.2</v>
      </c>
      <c r="H27" s="57">
        <v>-0.90000000000000036</v>
      </c>
      <c r="I27" s="50">
        <v>-6.8</v>
      </c>
      <c r="J27" s="49">
        <v>-5.9</v>
      </c>
      <c r="K27" s="49">
        <v>-5.7</v>
      </c>
      <c r="L27" s="88">
        <v>-0.5</v>
      </c>
    </row>
    <row r="28" spans="1:12" s="1" customFormat="1" x14ac:dyDescent="0.25">
      <c r="A28" s="20" t="s">
        <v>14</v>
      </c>
      <c r="B28" s="20"/>
      <c r="C28" s="76">
        <v>2.2999999999999887</v>
      </c>
      <c r="D28" s="75">
        <v>11.700000000000003</v>
      </c>
      <c r="E28" s="54">
        <v>14.799999999999999</v>
      </c>
      <c r="F28" s="85">
        <v>3.2999999999999989</v>
      </c>
      <c r="G28" s="85">
        <v>6.4999999999999956</v>
      </c>
      <c r="H28" s="85">
        <v>5.5000000000000204</v>
      </c>
      <c r="I28" s="76">
        <v>-4.4000000000000004</v>
      </c>
      <c r="J28" s="75">
        <v>0.99999999999999911</v>
      </c>
      <c r="K28" s="75">
        <v>6.0000000000000009</v>
      </c>
      <c r="L28" s="89">
        <v>2.1999999999999944</v>
      </c>
    </row>
    <row r="29" spans="1:12" ht="6.75" customHeight="1" x14ac:dyDescent="0.25">
      <c r="C29" s="50"/>
      <c r="D29" s="56"/>
      <c r="E29" s="50"/>
      <c r="F29" s="51"/>
      <c r="G29" s="56"/>
      <c r="H29" s="56"/>
      <c r="I29" s="50"/>
      <c r="J29" s="56"/>
      <c r="K29" s="56"/>
      <c r="L29" s="88"/>
    </row>
    <row r="30" spans="1:12" x14ac:dyDescent="0.25">
      <c r="A30" t="s">
        <v>15</v>
      </c>
      <c r="C30" s="71">
        <v>0.9</v>
      </c>
      <c r="D30" s="56">
        <v>0</v>
      </c>
      <c r="E30" s="53">
        <v>-0.2</v>
      </c>
      <c r="F30" s="52">
        <v>-0.2</v>
      </c>
      <c r="G30" s="52">
        <v>-0.1</v>
      </c>
      <c r="H30" s="57">
        <v>-9.9999999999999978E-2</v>
      </c>
      <c r="I30" s="50">
        <v>-0.3</v>
      </c>
      <c r="J30" s="49">
        <v>-0.1</v>
      </c>
      <c r="K30" s="49">
        <v>-0.3</v>
      </c>
      <c r="L30" s="88">
        <v>0</v>
      </c>
    </row>
    <row r="31" spans="1:12" s="1" customFormat="1" x14ac:dyDescent="0.25">
      <c r="A31" s="18" t="s">
        <v>16</v>
      </c>
      <c r="B31" s="18"/>
      <c r="C31" s="79">
        <v>3.1999999999999886</v>
      </c>
      <c r="D31" s="65">
        <v>11.700000000000003</v>
      </c>
      <c r="E31" s="67">
        <v>14.6</v>
      </c>
      <c r="F31" s="66">
        <v>3.0999999999999988</v>
      </c>
      <c r="G31" s="66">
        <v>6.3999999999999959</v>
      </c>
      <c r="H31" s="66">
        <v>5.4000000000000208</v>
      </c>
      <c r="I31" s="79">
        <v>-4.7</v>
      </c>
      <c r="J31" s="65">
        <v>0.89999999999999913</v>
      </c>
      <c r="K31" s="65">
        <v>5.7000000000000011</v>
      </c>
      <c r="L31" s="90">
        <v>2.1999999999999944</v>
      </c>
    </row>
    <row r="32" spans="1:12" x14ac:dyDescent="0.25">
      <c r="C32" s="50"/>
      <c r="D32" s="56"/>
      <c r="E32" s="53"/>
      <c r="F32" s="57"/>
      <c r="G32" s="57"/>
      <c r="H32" s="57"/>
      <c r="I32" s="50"/>
      <c r="J32" s="56"/>
      <c r="K32" s="56"/>
      <c r="L32" s="88"/>
    </row>
    <row r="33" spans="1:12" hidden="1" x14ac:dyDescent="0.25">
      <c r="A33" t="s">
        <v>21</v>
      </c>
      <c r="C33" s="50"/>
      <c r="D33" s="56"/>
      <c r="E33" s="50"/>
      <c r="F33" s="51"/>
      <c r="G33" s="56"/>
      <c r="H33" s="56"/>
      <c r="I33" s="50"/>
      <c r="J33" s="56"/>
      <c r="K33" s="56"/>
      <c r="L33" s="88"/>
    </row>
    <row r="34" spans="1:12" hidden="1" x14ac:dyDescent="0.25">
      <c r="A34" t="s">
        <v>25</v>
      </c>
      <c r="C34" s="50"/>
      <c r="D34" s="56"/>
      <c r="E34" s="50">
        <v>9.1999999999999993</v>
      </c>
      <c r="F34" s="51"/>
      <c r="G34" s="56"/>
      <c r="H34" s="56"/>
      <c r="I34" s="50"/>
      <c r="J34" s="81"/>
      <c r="K34" s="81"/>
      <c r="L34" s="88"/>
    </row>
    <row r="35" spans="1:12" hidden="1" x14ac:dyDescent="0.25">
      <c r="A35" t="s">
        <v>27</v>
      </c>
      <c r="C35" s="50"/>
      <c r="D35" s="56"/>
      <c r="E35" s="50">
        <v>0</v>
      </c>
      <c r="F35" s="51"/>
      <c r="G35" s="56"/>
      <c r="H35" s="56"/>
      <c r="I35" s="50"/>
      <c r="J35" s="81"/>
      <c r="K35" s="81"/>
      <c r="L35" s="88"/>
    </row>
    <row r="36" spans="1:12" s="1" customFormat="1" x14ac:dyDescent="0.25">
      <c r="A36" s="18" t="s">
        <v>74</v>
      </c>
      <c r="B36" s="18"/>
      <c r="C36" s="79">
        <v>6.8</v>
      </c>
      <c r="D36" s="65">
        <v>11.7</v>
      </c>
      <c r="E36" s="67">
        <v>5.4</v>
      </c>
      <c r="F36" s="66">
        <v>3.1999999999999988</v>
      </c>
      <c r="G36" s="66">
        <v>3.999999999999996</v>
      </c>
      <c r="H36" s="66">
        <v>5.3000000000000211</v>
      </c>
      <c r="I36" s="79">
        <v>0.39999999999999947</v>
      </c>
      <c r="J36" s="65">
        <v>-2.5000000000000009</v>
      </c>
      <c r="K36" s="65">
        <v>1.6000000000000014</v>
      </c>
      <c r="L36" s="90">
        <v>2.1999999999999944</v>
      </c>
    </row>
    <row r="37" spans="1:12" x14ac:dyDescent="0.25">
      <c r="E37" s="14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2"/>
  <sheetViews>
    <sheetView showGridLines="0" workbookViewId="0">
      <selection activeCell="Q18" sqref="Q18"/>
    </sheetView>
  </sheetViews>
  <sheetFormatPr defaultRowHeight="15" x14ac:dyDescent="0.25"/>
  <cols>
    <col min="1" max="1" width="75.85546875" bestFit="1" customWidth="1"/>
    <col min="2" max="2" width="4" customWidth="1"/>
    <col min="3" max="4" width="10.7109375" customWidth="1"/>
    <col min="5" max="5" width="17.140625" style="14" customWidth="1"/>
    <col min="6" max="6" width="9" bestFit="1" customWidth="1"/>
  </cols>
  <sheetData>
    <row r="1" spans="1:16" ht="46.5" customHeight="1" x14ac:dyDescent="0.25">
      <c r="A1" s="4"/>
      <c r="B1" s="4"/>
      <c r="C1" s="4"/>
      <c r="D1" s="4"/>
    </row>
    <row r="2" spans="1:16" ht="19.5" thickBot="1" x14ac:dyDescent="0.35">
      <c r="A2" s="27" t="s">
        <v>76</v>
      </c>
      <c r="C2" s="14"/>
      <c r="D2" s="111"/>
      <c r="E2"/>
    </row>
    <row r="3" spans="1:16" ht="15.75" thickBot="1" x14ac:dyDescent="0.3">
      <c r="C3" s="133">
        <v>2017</v>
      </c>
      <c r="D3" s="135"/>
      <c r="E3"/>
    </row>
    <row r="4" spans="1:16" ht="15.75" thickBot="1" x14ac:dyDescent="0.3">
      <c r="A4" s="3" t="s">
        <v>23</v>
      </c>
      <c r="B4" s="4"/>
      <c r="C4" s="30" t="s">
        <v>17</v>
      </c>
      <c r="D4" s="31" t="s">
        <v>18</v>
      </c>
      <c r="E4" s="40"/>
    </row>
    <row r="5" spans="1:16" x14ac:dyDescent="0.25">
      <c r="A5" s="11"/>
      <c r="B5" s="8"/>
      <c r="C5" s="5"/>
      <c r="D5" s="6"/>
      <c r="E5" s="7"/>
    </row>
    <row r="6" spans="1:16" x14ac:dyDescent="0.25">
      <c r="A6" t="s">
        <v>0</v>
      </c>
      <c r="C6" s="71">
        <v>331</v>
      </c>
      <c r="D6" s="49">
        <v>353.8</v>
      </c>
      <c r="E6" s="7"/>
    </row>
    <row r="7" spans="1:16" x14ac:dyDescent="0.25">
      <c r="A7" t="s">
        <v>1</v>
      </c>
      <c r="C7" s="71">
        <v>0</v>
      </c>
      <c r="D7" s="49">
        <v>0</v>
      </c>
      <c r="E7" s="7"/>
    </row>
    <row r="8" spans="1:16" x14ac:dyDescent="0.25">
      <c r="A8" t="s">
        <v>56</v>
      </c>
      <c r="C8" s="71"/>
      <c r="D8" s="49"/>
      <c r="E8" s="7"/>
    </row>
    <row r="9" spans="1:16" x14ac:dyDescent="0.25">
      <c r="A9" t="s">
        <v>2</v>
      </c>
      <c r="C9" s="50">
        <v>-173</v>
      </c>
      <c r="D9" s="56">
        <v>-162.30000000000001</v>
      </c>
      <c r="E9" s="7"/>
    </row>
    <row r="10" spans="1:16" s="1" customFormat="1" x14ac:dyDescent="0.25">
      <c r="A10" s="20" t="s">
        <v>3</v>
      </c>
      <c r="B10" s="20"/>
      <c r="C10" s="76">
        <v>158</v>
      </c>
      <c r="D10" s="75">
        <v>191.5</v>
      </c>
      <c r="E10" s="7"/>
      <c r="F10"/>
      <c r="G10"/>
      <c r="H10"/>
      <c r="I10"/>
      <c r="J10"/>
      <c r="K10"/>
      <c r="L10"/>
      <c r="M10"/>
      <c r="N10"/>
      <c r="O10"/>
      <c r="P10"/>
    </row>
    <row r="11" spans="1:16" ht="6.75" customHeight="1" x14ac:dyDescent="0.25">
      <c r="C11" s="50"/>
      <c r="D11" s="56"/>
      <c r="E11" s="7"/>
    </row>
    <row r="12" spans="1:16" x14ac:dyDescent="0.25">
      <c r="A12" t="s">
        <v>4</v>
      </c>
      <c r="C12" s="50">
        <v>2.9</v>
      </c>
      <c r="D12" s="49">
        <v>3.1</v>
      </c>
      <c r="E12" s="7"/>
    </row>
    <row r="13" spans="1:16" x14ac:dyDescent="0.25">
      <c r="A13" t="s">
        <v>5</v>
      </c>
      <c r="C13" s="71">
        <v>-150.69999999999999</v>
      </c>
      <c r="D13" s="49">
        <v>-179.6</v>
      </c>
      <c r="E13" s="7"/>
    </row>
    <row r="14" spans="1:16" x14ac:dyDescent="0.25">
      <c r="A14" t="s">
        <v>6</v>
      </c>
      <c r="C14" s="71">
        <v>-8.1</v>
      </c>
      <c r="D14" s="49">
        <v>-8.1999999999999993</v>
      </c>
      <c r="E14" s="7"/>
    </row>
    <row r="15" spans="1:16" s="1" customFormat="1" x14ac:dyDescent="0.25">
      <c r="A15" s="20" t="s">
        <v>7</v>
      </c>
      <c r="B15" s="20"/>
      <c r="C15" s="76">
        <v>2.1000000000000174</v>
      </c>
      <c r="D15" s="75">
        <v>6.8000000000000007</v>
      </c>
      <c r="E15" s="7"/>
      <c r="F15"/>
      <c r="G15"/>
      <c r="H15"/>
      <c r="I15"/>
      <c r="J15"/>
      <c r="K15"/>
      <c r="L15"/>
      <c r="M15"/>
      <c r="N15"/>
      <c r="O15"/>
      <c r="P15"/>
    </row>
    <row r="16" spans="1:16" ht="6.75" customHeight="1" x14ac:dyDescent="0.25">
      <c r="C16" s="50"/>
      <c r="D16" s="56"/>
      <c r="E16" s="7"/>
    </row>
    <row r="17" spans="1:16" x14ac:dyDescent="0.25">
      <c r="A17" t="s">
        <v>8</v>
      </c>
      <c r="C17" s="50">
        <v>-8.4</v>
      </c>
      <c r="D17" s="56">
        <v>-9.4</v>
      </c>
      <c r="E17" s="7"/>
    </row>
    <row r="18" spans="1:16" s="1" customFormat="1" x14ac:dyDescent="0.25">
      <c r="A18" s="20" t="s">
        <v>9</v>
      </c>
      <c r="B18" s="20"/>
      <c r="C18" s="76">
        <v>-6.2999999999999829</v>
      </c>
      <c r="D18" s="75">
        <v>-2.5999999999999996</v>
      </c>
      <c r="E18" s="7"/>
      <c r="F18"/>
      <c r="G18"/>
      <c r="H18"/>
      <c r="I18"/>
      <c r="J18"/>
      <c r="K18"/>
      <c r="L18"/>
      <c r="M18"/>
      <c r="N18"/>
      <c r="O18"/>
      <c r="P18"/>
    </row>
    <row r="19" spans="1:16" ht="6.75" customHeight="1" x14ac:dyDescent="0.25">
      <c r="C19" s="50"/>
      <c r="D19" s="56"/>
      <c r="E19" s="7"/>
    </row>
    <row r="20" spans="1:16" x14ac:dyDescent="0.25">
      <c r="A20" t="s">
        <v>25</v>
      </c>
      <c r="C20" s="50">
        <v>0</v>
      </c>
      <c r="D20" s="56">
        <v>0</v>
      </c>
      <c r="E20" s="7"/>
    </row>
    <row r="21" spans="1:16" x14ac:dyDescent="0.25">
      <c r="A21" t="s">
        <v>26</v>
      </c>
      <c r="C21" s="50">
        <v>-3.4</v>
      </c>
      <c r="D21" s="56">
        <v>-3.2</v>
      </c>
      <c r="E21" s="7"/>
    </row>
    <row r="22" spans="1:16" x14ac:dyDescent="0.25">
      <c r="A22" t="s">
        <v>10</v>
      </c>
      <c r="C22" s="50">
        <v>0.2</v>
      </c>
      <c r="D22" s="49">
        <v>-0.3</v>
      </c>
      <c r="E22" s="7"/>
    </row>
    <row r="23" spans="1:16" s="1" customFormat="1" x14ac:dyDescent="0.25">
      <c r="A23" s="20" t="s">
        <v>11</v>
      </c>
      <c r="B23" s="20"/>
      <c r="C23" s="76">
        <v>-9.499999999999984</v>
      </c>
      <c r="D23" s="75">
        <v>-6.1</v>
      </c>
      <c r="E23" s="7"/>
      <c r="F23"/>
      <c r="G23"/>
      <c r="H23"/>
      <c r="I23"/>
      <c r="J23"/>
      <c r="K23"/>
      <c r="L23"/>
      <c r="M23"/>
      <c r="N23"/>
      <c r="O23"/>
      <c r="P23"/>
    </row>
    <row r="24" spans="1:16" ht="6.75" customHeight="1" x14ac:dyDescent="0.25">
      <c r="C24" s="50"/>
      <c r="D24" s="56"/>
      <c r="E24" s="7"/>
    </row>
    <row r="25" spans="1:16" ht="15" customHeight="1" x14ac:dyDescent="0.25">
      <c r="A25" t="s">
        <v>24</v>
      </c>
      <c r="C25" s="50">
        <v>0</v>
      </c>
      <c r="D25" s="49">
        <v>0</v>
      </c>
      <c r="E25" s="7"/>
    </row>
    <row r="26" spans="1:16" x14ac:dyDescent="0.25">
      <c r="A26" t="s">
        <v>12</v>
      </c>
      <c r="C26" s="50">
        <v>3</v>
      </c>
      <c r="D26" s="49">
        <v>3.5</v>
      </c>
      <c r="E26" s="7"/>
    </row>
    <row r="27" spans="1:16" x14ac:dyDescent="0.25">
      <c r="A27" t="s">
        <v>13</v>
      </c>
      <c r="C27" s="50">
        <v>-2</v>
      </c>
      <c r="D27" s="49">
        <v>-3.2</v>
      </c>
      <c r="E27" s="7"/>
    </row>
    <row r="28" spans="1:16" s="1" customFormat="1" x14ac:dyDescent="0.25">
      <c r="A28" s="20" t="s">
        <v>14</v>
      </c>
      <c r="B28" s="20"/>
      <c r="C28" s="76">
        <v>-8.499999999999984</v>
      </c>
      <c r="D28" s="75">
        <v>-5.8</v>
      </c>
      <c r="E28" s="7"/>
      <c r="F28"/>
      <c r="G28"/>
      <c r="H28"/>
      <c r="I28"/>
      <c r="J28"/>
      <c r="K28"/>
      <c r="L28"/>
      <c r="M28"/>
      <c r="N28"/>
      <c r="O28"/>
      <c r="P28"/>
    </row>
    <row r="29" spans="1:16" ht="6.75" customHeight="1" x14ac:dyDescent="0.25">
      <c r="C29" s="50"/>
      <c r="D29" s="56"/>
      <c r="E29" s="7"/>
    </row>
    <row r="30" spans="1:16" x14ac:dyDescent="0.25">
      <c r="A30" t="s">
        <v>15</v>
      </c>
      <c r="C30" s="50">
        <v>-0.9</v>
      </c>
      <c r="D30" s="49">
        <v>-0.8</v>
      </c>
      <c r="E30" s="7"/>
    </row>
    <row r="31" spans="1:16" s="1" customFormat="1" x14ac:dyDescent="0.25">
      <c r="A31" s="18" t="s">
        <v>16</v>
      </c>
      <c r="B31" s="18"/>
      <c r="C31" s="79">
        <v>-9.3999999999999844</v>
      </c>
      <c r="D31" s="65">
        <v>-6.6</v>
      </c>
      <c r="E31" s="7"/>
      <c r="F31"/>
      <c r="G31"/>
      <c r="H31"/>
      <c r="I31"/>
      <c r="J31"/>
      <c r="K31"/>
      <c r="L31"/>
      <c r="M31"/>
      <c r="N31"/>
      <c r="O31"/>
      <c r="P31"/>
    </row>
    <row r="32" spans="1:16" x14ac:dyDescent="0.25">
      <c r="C32" s="50"/>
      <c r="D32" s="56"/>
      <c r="E32" s="7"/>
    </row>
    <row r="33" spans="1:16" hidden="1" x14ac:dyDescent="0.25">
      <c r="A33" t="s">
        <v>21</v>
      </c>
      <c r="C33" s="50"/>
      <c r="D33" s="56"/>
      <c r="E33" s="7"/>
    </row>
    <row r="34" spans="1:16" hidden="1" x14ac:dyDescent="0.25">
      <c r="A34" t="s">
        <v>25</v>
      </c>
      <c r="C34" s="91"/>
      <c r="D34" s="81"/>
      <c r="E34" s="7"/>
    </row>
    <row r="35" spans="1:16" hidden="1" x14ac:dyDescent="0.25">
      <c r="A35" t="s">
        <v>27</v>
      </c>
      <c r="C35" s="91"/>
      <c r="D35" s="81"/>
      <c r="E35" s="7"/>
    </row>
    <row r="36" spans="1:16" hidden="1" x14ac:dyDescent="0.25">
      <c r="A36" t="s">
        <v>24</v>
      </c>
      <c r="C36" s="93"/>
      <c r="D36" s="94"/>
      <c r="E36" s="7"/>
    </row>
    <row r="37" spans="1:16" s="1" customFormat="1" x14ac:dyDescent="0.25">
      <c r="A37" s="18" t="s">
        <v>74</v>
      </c>
      <c r="B37" s="18"/>
      <c r="C37" s="79">
        <v>-9.3999999999999844</v>
      </c>
      <c r="D37" s="65">
        <v>-6.6</v>
      </c>
      <c r="E37" s="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C38" s="15"/>
      <c r="D38" s="15"/>
      <c r="E38"/>
    </row>
    <row r="39" spans="1:16" x14ac:dyDescent="0.25">
      <c r="E39"/>
    </row>
    <row r="40" spans="1:16" x14ac:dyDescent="0.25">
      <c r="E40"/>
    </row>
    <row r="41" spans="1:16" x14ac:dyDescent="0.25">
      <c r="E41"/>
    </row>
    <row r="42" spans="1:16" x14ac:dyDescent="0.25">
      <c r="E42"/>
    </row>
  </sheetData>
  <mergeCells count="1">
    <mergeCell ref="C3:D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showGridLines="0" workbookViewId="0">
      <selection activeCell="G37" sqref="G37"/>
    </sheetView>
  </sheetViews>
  <sheetFormatPr defaultRowHeight="15" x14ac:dyDescent="0.25"/>
  <cols>
    <col min="1" max="1" width="75.85546875" bestFit="1" customWidth="1"/>
    <col min="2" max="2" width="4" customWidth="1"/>
    <col min="3" max="7" width="10.7109375" customWidth="1"/>
    <col min="8" max="10" width="10.7109375" style="14" customWidth="1"/>
  </cols>
  <sheetData>
    <row r="1" spans="1:11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9.5" thickBot="1" x14ac:dyDescent="0.35">
      <c r="A2" s="27" t="s">
        <v>77</v>
      </c>
      <c r="H2"/>
      <c r="I2"/>
      <c r="J2"/>
    </row>
    <row r="3" spans="1:11" ht="15.75" thickBot="1" x14ac:dyDescent="0.3">
      <c r="C3" s="130">
        <v>2020</v>
      </c>
      <c r="D3" s="131"/>
      <c r="E3" s="131"/>
      <c r="F3" s="132"/>
      <c r="G3" s="130">
        <v>2021</v>
      </c>
      <c r="H3" s="131"/>
      <c r="I3" s="131"/>
      <c r="J3" s="132"/>
    </row>
    <row r="4" spans="1:11" ht="15.75" thickBot="1" x14ac:dyDescent="0.3">
      <c r="A4" s="3" t="s">
        <v>23</v>
      </c>
      <c r="B4" s="4"/>
      <c r="C4" s="106" t="s">
        <v>17</v>
      </c>
      <c r="D4" s="107" t="s">
        <v>52</v>
      </c>
      <c r="E4" s="107" t="s">
        <v>19</v>
      </c>
      <c r="F4" s="108" t="s">
        <v>20</v>
      </c>
      <c r="G4" s="126" t="s">
        <v>17</v>
      </c>
      <c r="H4" s="127" t="s">
        <v>52</v>
      </c>
      <c r="I4" s="127" t="s">
        <v>19</v>
      </c>
      <c r="J4" s="128" t="s">
        <v>20</v>
      </c>
    </row>
    <row r="5" spans="1:11" x14ac:dyDescent="0.25">
      <c r="A5" s="11"/>
      <c r="B5" s="8"/>
      <c r="C5" s="5"/>
      <c r="D5" s="8"/>
      <c r="E5" s="8"/>
      <c r="F5" s="8"/>
      <c r="G5" s="5"/>
      <c r="H5" s="8"/>
      <c r="I5" s="8"/>
      <c r="J5" s="113"/>
    </row>
    <row r="6" spans="1:11" x14ac:dyDescent="0.25">
      <c r="A6" t="s">
        <v>0</v>
      </c>
      <c r="C6" s="50">
        <v>35.599999999999994</v>
      </c>
      <c r="D6" s="49">
        <v>29.6</v>
      </c>
      <c r="E6" s="49">
        <v>22.7</v>
      </c>
      <c r="F6" s="56">
        <v>20.100000000000001</v>
      </c>
      <c r="G6" s="50">
        <v>19.399999999999999</v>
      </c>
      <c r="H6" s="49">
        <v>14.499999999999996</v>
      </c>
      <c r="I6" s="49"/>
      <c r="J6" s="88"/>
    </row>
    <row r="7" spans="1:11" x14ac:dyDescent="0.25">
      <c r="A7" t="s">
        <v>1</v>
      </c>
      <c r="C7" s="50">
        <v>70.7</v>
      </c>
      <c r="D7" s="49">
        <v>68.400000000000006</v>
      </c>
      <c r="E7" s="49">
        <v>83.1</v>
      </c>
      <c r="F7" s="56">
        <v>83.5</v>
      </c>
      <c r="G7" s="50">
        <v>78.5</v>
      </c>
      <c r="H7" s="49">
        <v>88.8</v>
      </c>
      <c r="I7" s="49"/>
      <c r="J7" s="88"/>
    </row>
    <row r="8" spans="1:11" x14ac:dyDescent="0.25">
      <c r="A8" t="s">
        <v>56</v>
      </c>
      <c r="C8" s="50">
        <v>0.4</v>
      </c>
      <c r="D8" s="49">
        <v>0.5</v>
      </c>
      <c r="E8" s="56">
        <v>0.5</v>
      </c>
      <c r="F8" s="56">
        <v>0.3</v>
      </c>
      <c r="G8" s="50">
        <v>0.3</v>
      </c>
      <c r="H8" s="49">
        <v>0.3</v>
      </c>
      <c r="I8" s="56"/>
      <c r="J8" s="88"/>
    </row>
    <row r="9" spans="1:11" x14ac:dyDescent="0.25">
      <c r="A9" t="s">
        <v>2</v>
      </c>
      <c r="C9" s="50">
        <v>-5.3999999999999995</v>
      </c>
      <c r="D9" s="52">
        <v>5.5</v>
      </c>
      <c r="E9" s="57">
        <v>-1.6</v>
      </c>
      <c r="F9" s="57">
        <v>-1.4</v>
      </c>
      <c r="G9" s="50">
        <v>-4</v>
      </c>
      <c r="H9" s="52">
        <v>-4.0999999999999996</v>
      </c>
      <c r="I9" s="57"/>
      <c r="J9" s="70"/>
    </row>
    <row r="10" spans="1:11" s="1" customFormat="1" x14ac:dyDescent="0.25">
      <c r="A10" s="20" t="s">
        <v>3</v>
      </c>
      <c r="B10" s="20"/>
      <c r="C10" s="76">
        <v>101.3</v>
      </c>
      <c r="D10" s="48">
        <v>104</v>
      </c>
      <c r="E10" s="48">
        <v>104.7</v>
      </c>
      <c r="F10" s="48">
        <v>102.49999999999999</v>
      </c>
      <c r="G10" s="76">
        <f>SUM(G6:G9)</f>
        <v>94.2</v>
      </c>
      <c r="H10" s="75">
        <f>SUM(H6:H9)</f>
        <v>99.5</v>
      </c>
      <c r="I10" s="48"/>
      <c r="J10" s="114"/>
      <c r="K10"/>
    </row>
    <row r="11" spans="1:11" ht="6.75" customHeight="1" x14ac:dyDescent="0.25">
      <c r="C11" s="50"/>
      <c r="D11" s="56"/>
      <c r="E11" s="56"/>
      <c r="F11" s="56"/>
      <c r="G11" s="50"/>
      <c r="H11" s="56"/>
      <c r="I11" s="56"/>
      <c r="J11" s="88"/>
    </row>
    <row r="12" spans="1:11" x14ac:dyDescent="0.25">
      <c r="A12" t="s">
        <v>4</v>
      </c>
      <c r="C12" s="50">
        <v>0.7</v>
      </c>
      <c r="D12" s="49">
        <v>-0.1</v>
      </c>
      <c r="E12" s="56">
        <v>-0.2</v>
      </c>
      <c r="F12" s="56">
        <v>-1.6</v>
      </c>
      <c r="G12" s="50">
        <v>-0.3</v>
      </c>
      <c r="H12" s="49">
        <v>0</v>
      </c>
      <c r="I12" s="56"/>
      <c r="J12" s="88"/>
    </row>
    <row r="13" spans="1:11" x14ac:dyDescent="0.25">
      <c r="A13" t="s">
        <v>58</v>
      </c>
      <c r="C13" s="50">
        <v>-26.6</v>
      </c>
      <c r="D13" s="49">
        <v>-26.3</v>
      </c>
      <c r="E13" s="56">
        <v>-26.8</v>
      </c>
      <c r="F13" s="56">
        <v>-26.5</v>
      </c>
      <c r="G13" s="50">
        <v>-27.3</v>
      </c>
      <c r="H13" s="49">
        <v>-27.1</v>
      </c>
      <c r="I13" s="56"/>
      <c r="J13" s="88"/>
    </row>
    <row r="14" spans="1:11" x14ac:dyDescent="0.25">
      <c r="A14" t="s">
        <v>6</v>
      </c>
      <c r="C14" s="50">
        <v>-17.8</v>
      </c>
      <c r="D14" s="52">
        <v>-18</v>
      </c>
      <c r="E14" s="57">
        <v>-19.399999999999999</v>
      </c>
      <c r="F14" s="57">
        <v>-20.3</v>
      </c>
      <c r="G14" s="50">
        <v>-17.7</v>
      </c>
      <c r="H14" s="52">
        <v>-18.099999999999998</v>
      </c>
      <c r="I14" s="57"/>
      <c r="J14" s="70"/>
    </row>
    <row r="15" spans="1:11" s="1" customFormat="1" x14ac:dyDescent="0.25">
      <c r="A15" s="20" t="s">
        <v>7</v>
      </c>
      <c r="B15" s="20"/>
      <c r="C15" s="76">
        <v>57.600000000000009</v>
      </c>
      <c r="D15" s="48">
        <v>59.600000000000009</v>
      </c>
      <c r="E15" s="48">
        <v>58.300000000000004</v>
      </c>
      <c r="F15" s="48">
        <v>54.099999999999994</v>
      </c>
      <c r="G15" s="76">
        <f>SUM(G10:G14)</f>
        <v>48.900000000000006</v>
      </c>
      <c r="H15" s="75">
        <f>SUM(H10:H14)</f>
        <v>54.300000000000011</v>
      </c>
      <c r="I15" s="48"/>
      <c r="J15" s="114"/>
      <c r="K15"/>
    </row>
    <row r="16" spans="1:11" ht="6.75" customHeight="1" x14ac:dyDescent="0.25">
      <c r="C16" s="50"/>
      <c r="D16" s="56"/>
      <c r="E16" s="56"/>
      <c r="F16" s="56"/>
      <c r="G16" s="50"/>
      <c r="H16" s="56"/>
      <c r="I16" s="56"/>
      <c r="J16" s="88"/>
    </row>
    <row r="17" spans="1:11" x14ac:dyDescent="0.25">
      <c r="A17" t="s">
        <v>8</v>
      </c>
      <c r="C17" s="50">
        <v>-5.0999999999999996</v>
      </c>
      <c r="D17" s="52">
        <v>-5</v>
      </c>
      <c r="E17" s="57">
        <v>-6.2</v>
      </c>
      <c r="F17" s="57">
        <v>-4.9000000000000004</v>
      </c>
      <c r="G17" s="50">
        <v>-2.4</v>
      </c>
      <c r="H17" s="52">
        <v>-3.2</v>
      </c>
      <c r="I17" s="57"/>
      <c r="J17" s="70"/>
    </row>
    <row r="18" spans="1:11" s="1" customFormat="1" x14ac:dyDescent="0.25">
      <c r="A18" s="20" t="s">
        <v>9</v>
      </c>
      <c r="B18" s="20"/>
      <c r="C18" s="76">
        <v>52.500000000000007</v>
      </c>
      <c r="D18" s="48">
        <v>54.600000000000009</v>
      </c>
      <c r="E18" s="48">
        <v>52.1</v>
      </c>
      <c r="F18" s="48">
        <v>49.199999999999996</v>
      </c>
      <c r="G18" s="76">
        <f>SUM(G15:G17)</f>
        <v>46.500000000000007</v>
      </c>
      <c r="H18" s="75">
        <f>SUM(H15:H17)</f>
        <v>51.100000000000009</v>
      </c>
      <c r="I18" s="48"/>
      <c r="J18" s="114"/>
      <c r="K18"/>
    </row>
    <row r="19" spans="1:11" ht="6.75" customHeight="1" x14ac:dyDescent="0.25">
      <c r="C19" s="50"/>
      <c r="D19" s="56"/>
      <c r="E19" s="56"/>
      <c r="F19" s="56"/>
      <c r="G19" s="50"/>
      <c r="H19" s="56"/>
      <c r="I19" s="56"/>
      <c r="J19" s="88"/>
    </row>
    <row r="20" spans="1:11" x14ac:dyDescent="0.25">
      <c r="A20" t="s">
        <v>25</v>
      </c>
      <c r="C20" s="50">
        <v>0</v>
      </c>
      <c r="D20" s="49">
        <v>0</v>
      </c>
      <c r="E20" s="56">
        <v>0</v>
      </c>
      <c r="F20" s="56">
        <v>-18.2</v>
      </c>
      <c r="G20" s="50">
        <v>-9.1999999999999993</v>
      </c>
      <c r="H20" s="49">
        <v>0</v>
      </c>
      <c r="I20" s="56"/>
      <c r="J20" s="88"/>
    </row>
    <row r="21" spans="1:11" x14ac:dyDescent="0.25">
      <c r="A21" t="s">
        <v>26</v>
      </c>
      <c r="C21" s="50">
        <v>-36.099999999999994</v>
      </c>
      <c r="D21" s="49">
        <v>-38.1</v>
      </c>
      <c r="E21" s="56">
        <v>-39.4</v>
      </c>
      <c r="F21" s="56">
        <v>-37.9</v>
      </c>
      <c r="G21" s="50">
        <v>-39.200000000000003</v>
      </c>
      <c r="H21" s="49">
        <v>-42.3</v>
      </c>
      <c r="I21" s="56"/>
      <c r="J21" s="88"/>
    </row>
    <row r="22" spans="1:11" x14ac:dyDescent="0.25">
      <c r="A22" t="s">
        <v>10</v>
      </c>
      <c r="C22" s="50">
        <v>-4.4000000000000004</v>
      </c>
      <c r="D22" s="52">
        <v>0.7</v>
      </c>
      <c r="E22" s="57">
        <v>0.4</v>
      </c>
      <c r="F22" s="57">
        <v>0.3</v>
      </c>
      <c r="G22" s="50">
        <v>0.3</v>
      </c>
      <c r="H22" s="52">
        <v>-0.30000000000000004</v>
      </c>
      <c r="I22" s="57"/>
      <c r="J22" s="70"/>
    </row>
    <row r="23" spans="1:11" s="1" customFormat="1" x14ac:dyDescent="0.25">
      <c r="A23" s="20" t="s">
        <v>11</v>
      </c>
      <c r="B23" s="20"/>
      <c r="C23" s="76">
        <v>12.000000000000012</v>
      </c>
      <c r="D23" s="48">
        <v>17.200000000000006</v>
      </c>
      <c r="E23" s="48">
        <v>13.100000000000003</v>
      </c>
      <c r="F23" s="48">
        <v>-6.6000000000000023</v>
      </c>
      <c r="G23" s="76">
        <f>SUM(G18:G22)</f>
        <v>-1.5999999999999914</v>
      </c>
      <c r="H23" s="75">
        <f>SUM(H18:H22)</f>
        <v>8.5000000000000107</v>
      </c>
      <c r="I23" s="48"/>
      <c r="J23" s="114"/>
      <c r="K23"/>
    </row>
    <row r="24" spans="1:11" ht="6.75" customHeight="1" x14ac:dyDescent="0.25">
      <c r="C24" s="50"/>
      <c r="D24" s="56"/>
      <c r="E24" s="56"/>
      <c r="F24" s="56"/>
      <c r="G24" s="50"/>
      <c r="H24" s="56"/>
      <c r="I24" s="56"/>
      <c r="J24" s="88"/>
    </row>
    <row r="25" spans="1:11" ht="15" customHeight="1" x14ac:dyDescent="0.25">
      <c r="A25" t="s">
        <v>24</v>
      </c>
      <c r="C25" s="50">
        <v>0</v>
      </c>
      <c r="D25" s="49">
        <v>0</v>
      </c>
      <c r="E25" s="56">
        <v>0</v>
      </c>
      <c r="F25" s="49">
        <v>0</v>
      </c>
      <c r="G25" s="50">
        <v>0</v>
      </c>
      <c r="H25" s="49">
        <v>0</v>
      </c>
      <c r="I25" s="56"/>
      <c r="J25" s="87"/>
    </row>
    <row r="26" spans="1:11" x14ac:dyDescent="0.25">
      <c r="A26" t="s">
        <v>12</v>
      </c>
      <c r="C26" s="50">
        <v>0.7</v>
      </c>
      <c r="D26" s="49">
        <v>1</v>
      </c>
      <c r="E26" s="56">
        <v>-0.5</v>
      </c>
      <c r="F26" s="49">
        <v>-0.2</v>
      </c>
      <c r="G26" s="50">
        <v>0.5</v>
      </c>
      <c r="H26" s="49">
        <v>0.10000000000000003</v>
      </c>
      <c r="I26" s="56"/>
      <c r="J26" s="87"/>
    </row>
    <row r="27" spans="1:11" x14ac:dyDescent="0.25">
      <c r="A27" t="s">
        <v>13</v>
      </c>
      <c r="C27" s="50">
        <v>-6.7</v>
      </c>
      <c r="D27" s="52">
        <v>-6.7</v>
      </c>
      <c r="E27" s="57">
        <v>-6.5</v>
      </c>
      <c r="F27" s="52">
        <v>-6.2</v>
      </c>
      <c r="G27" s="50">
        <v>-5.9</v>
      </c>
      <c r="H27" s="52">
        <v>-6.3000000000000007</v>
      </c>
      <c r="I27" s="57"/>
      <c r="J27" s="69"/>
    </row>
    <row r="28" spans="1:11" s="1" customFormat="1" x14ac:dyDescent="0.25">
      <c r="A28" s="20" t="s">
        <v>14</v>
      </c>
      <c r="B28" s="20"/>
      <c r="C28" s="76">
        <v>6.0000000000000115</v>
      </c>
      <c r="D28" s="48">
        <v>11.500000000000007</v>
      </c>
      <c r="E28" s="48">
        <v>6.1000000000000032</v>
      </c>
      <c r="F28" s="48">
        <v>-13.000000000000004</v>
      </c>
      <c r="G28" s="76">
        <f>SUM(G23:G27)</f>
        <v>-6.999999999999992</v>
      </c>
      <c r="H28" s="75">
        <f>SUM(H23:H27)</f>
        <v>2.3000000000000096</v>
      </c>
      <c r="I28" s="48"/>
      <c r="J28" s="114"/>
      <c r="K28"/>
    </row>
    <row r="29" spans="1:11" ht="6.75" customHeight="1" x14ac:dyDescent="0.25">
      <c r="C29" s="50"/>
      <c r="D29" s="56"/>
      <c r="E29" s="56"/>
      <c r="F29" s="56"/>
      <c r="G29" s="50"/>
      <c r="H29" s="56"/>
      <c r="I29" s="56"/>
      <c r="J29" s="88"/>
    </row>
    <row r="30" spans="1:11" x14ac:dyDescent="0.25">
      <c r="A30" t="s">
        <v>15</v>
      </c>
      <c r="C30" s="50">
        <v>-0.4</v>
      </c>
      <c r="D30" s="52">
        <v>-0.3</v>
      </c>
      <c r="E30" s="57">
        <v>-0.4</v>
      </c>
      <c r="F30" s="57">
        <v>-0.2</v>
      </c>
      <c r="G30" s="50">
        <v>-0.1</v>
      </c>
      <c r="H30" s="52">
        <v>-0.2</v>
      </c>
      <c r="I30" s="57"/>
      <c r="J30" s="70"/>
    </row>
    <row r="31" spans="1:11" s="1" customFormat="1" x14ac:dyDescent="0.25">
      <c r="A31" s="18" t="s">
        <v>16</v>
      </c>
      <c r="B31" s="18"/>
      <c r="C31" s="79">
        <v>5.6000000000000112</v>
      </c>
      <c r="D31" s="66">
        <v>11.200000000000006</v>
      </c>
      <c r="E31" s="66">
        <v>5.7000000000000028</v>
      </c>
      <c r="F31" s="66">
        <v>-13.200000000000003</v>
      </c>
      <c r="G31" s="79">
        <f>SUM(G28:G30)</f>
        <v>-7.0999999999999917</v>
      </c>
      <c r="H31" s="65">
        <f>SUM(H28:H30)</f>
        <v>2.1000000000000094</v>
      </c>
      <c r="I31" s="66"/>
      <c r="J31" s="129"/>
      <c r="K31"/>
    </row>
    <row r="32" spans="1:11" x14ac:dyDescent="0.25">
      <c r="C32" s="50"/>
      <c r="D32" s="56"/>
      <c r="E32" s="56"/>
      <c r="F32" s="56"/>
      <c r="G32" s="50"/>
      <c r="H32" s="56"/>
      <c r="I32" s="56"/>
      <c r="J32" s="88"/>
    </row>
    <row r="33" spans="1:11" x14ac:dyDescent="0.25">
      <c r="A33" t="s">
        <v>21</v>
      </c>
      <c r="C33" s="50"/>
      <c r="D33" s="56"/>
      <c r="E33" s="56"/>
      <c r="F33" s="88"/>
      <c r="G33" s="50"/>
      <c r="H33" s="56"/>
      <c r="I33" s="56"/>
      <c r="J33" s="88"/>
    </row>
    <row r="34" spans="1:11" x14ac:dyDescent="0.25">
      <c r="A34" t="s">
        <v>25</v>
      </c>
      <c r="C34" s="50">
        <v>0</v>
      </c>
      <c r="D34" s="56">
        <v>0</v>
      </c>
      <c r="E34" s="56">
        <v>0</v>
      </c>
      <c r="F34" s="56">
        <v>18.2</v>
      </c>
      <c r="G34" s="50">
        <f>-G20</f>
        <v>9.1999999999999993</v>
      </c>
      <c r="H34" s="56">
        <v>0</v>
      </c>
      <c r="I34" s="56"/>
      <c r="J34" s="88"/>
    </row>
    <row r="35" spans="1:11" x14ac:dyDescent="0.25">
      <c r="A35" t="s">
        <v>27</v>
      </c>
      <c r="C35" s="50">
        <v>1.5</v>
      </c>
      <c r="D35" s="56">
        <v>0</v>
      </c>
      <c r="E35" s="56">
        <v>0</v>
      </c>
      <c r="F35" s="56">
        <v>0</v>
      </c>
      <c r="G35" s="50">
        <v>0</v>
      </c>
      <c r="H35" s="56">
        <v>0</v>
      </c>
      <c r="I35" s="56"/>
      <c r="J35" s="88"/>
    </row>
    <row r="36" spans="1:11" hidden="1" x14ac:dyDescent="0.25">
      <c r="A36" t="s">
        <v>24</v>
      </c>
      <c r="C36" s="50"/>
      <c r="D36" s="56"/>
      <c r="E36" s="56"/>
      <c r="F36" s="56"/>
      <c r="G36" s="50"/>
      <c r="H36" s="56"/>
      <c r="I36" s="56"/>
      <c r="J36" s="88"/>
    </row>
    <row r="37" spans="1:11" s="1" customFormat="1" x14ac:dyDescent="0.25">
      <c r="A37" s="18" t="s">
        <v>74</v>
      </c>
      <c r="B37" s="18"/>
      <c r="C37" s="79">
        <v>7.1000000000000112</v>
      </c>
      <c r="D37" s="65">
        <v>11.200000000000006</v>
      </c>
      <c r="E37" s="65">
        <v>5.7000000000000028</v>
      </c>
      <c r="F37" s="90">
        <v>4.9999999999999964</v>
      </c>
      <c r="G37" s="79">
        <f>G31+G35+G34</f>
        <v>2.1000000000000076</v>
      </c>
      <c r="H37" s="65">
        <f>H31+H35+H34</f>
        <v>2.1000000000000094</v>
      </c>
      <c r="I37" s="65"/>
      <c r="J37" s="90"/>
      <c r="K37"/>
    </row>
    <row r="38" spans="1:11" x14ac:dyDescent="0.25">
      <c r="H38"/>
      <c r="I38"/>
      <c r="J38"/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9"/>
  <sheetViews>
    <sheetView showGridLines="0" topLeftCell="B1" workbookViewId="0">
      <selection activeCell="R31" sqref="R31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4" customWidth="1"/>
    <col min="4" max="17" width="10.7109375" customWidth="1"/>
    <col min="18" max="20" width="10.7109375" style="14" customWidth="1"/>
  </cols>
  <sheetData>
    <row r="1" spans="1:21" ht="46.5" customHeight="1" x14ac:dyDescent="0.25">
      <c r="A1" s="4"/>
      <c r="B1" s="4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ht="19.5" thickBot="1" x14ac:dyDescent="0.35">
      <c r="A2" s="27" t="s">
        <v>78</v>
      </c>
      <c r="P2" s="112"/>
      <c r="R2"/>
      <c r="S2"/>
      <c r="T2" s="112"/>
      <c r="U2" s="8"/>
    </row>
    <row r="3" spans="1:21" ht="15.75" thickBot="1" x14ac:dyDescent="0.3">
      <c r="C3" s="130">
        <v>2017</v>
      </c>
      <c r="D3" s="131"/>
      <c r="E3" s="130">
        <v>2018</v>
      </c>
      <c r="F3" s="131"/>
      <c r="G3" s="131"/>
      <c r="H3" s="132"/>
      <c r="I3" s="130">
        <v>2019</v>
      </c>
      <c r="J3" s="131"/>
      <c r="K3" s="131"/>
      <c r="L3" s="132"/>
      <c r="M3" s="130">
        <v>2020</v>
      </c>
      <c r="N3" s="131"/>
      <c r="O3" s="131"/>
      <c r="P3" s="132"/>
      <c r="Q3" s="130">
        <v>2021</v>
      </c>
      <c r="R3" s="131"/>
      <c r="S3" s="131"/>
      <c r="T3" s="132"/>
    </row>
    <row r="4" spans="1:21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  <c r="M4" s="106" t="s">
        <v>17</v>
      </c>
      <c r="N4" s="107" t="s">
        <v>52</v>
      </c>
      <c r="O4" s="107" t="s">
        <v>19</v>
      </c>
      <c r="P4" s="108" t="s">
        <v>20</v>
      </c>
      <c r="Q4" s="126" t="s">
        <v>17</v>
      </c>
      <c r="R4" s="127" t="s">
        <v>52</v>
      </c>
      <c r="S4" s="127" t="s">
        <v>19</v>
      </c>
      <c r="T4" s="128" t="s">
        <v>20</v>
      </c>
    </row>
    <row r="5" spans="1:21" x14ac:dyDescent="0.25">
      <c r="A5" s="11"/>
      <c r="B5" s="8"/>
      <c r="C5" s="34"/>
      <c r="D5" s="9"/>
      <c r="E5" s="5"/>
      <c r="F5" s="8"/>
      <c r="G5" s="8"/>
      <c r="H5" s="8"/>
      <c r="I5" s="5"/>
      <c r="J5" s="8"/>
      <c r="K5" s="8"/>
      <c r="L5" s="8"/>
      <c r="M5" s="5"/>
      <c r="N5" s="8"/>
      <c r="O5" s="8"/>
      <c r="P5" s="8"/>
      <c r="Q5" s="5"/>
      <c r="R5" s="8"/>
      <c r="S5" s="8"/>
      <c r="T5" s="8"/>
      <c r="U5" s="7"/>
    </row>
    <row r="6" spans="1:21" x14ac:dyDescent="0.25">
      <c r="A6" t="s">
        <v>0</v>
      </c>
      <c r="C6" s="71">
        <v>347.9</v>
      </c>
      <c r="D6" s="87">
        <v>418.2</v>
      </c>
      <c r="E6" s="50">
        <v>480.5</v>
      </c>
      <c r="F6" s="49">
        <v>502.2</v>
      </c>
      <c r="G6" s="56">
        <v>495.3</v>
      </c>
      <c r="H6" s="56">
        <v>512.79999999999995</v>
      </c>
      <c r="I6" s="50">
        <v>510.6</v>
      </c>
      <c r="J6" s="49">
        <v>508.4</v>
      </c>
      <c r="K6" s="49">
        <v>538.5</v>
      </c>
      <c r="L6" s="56">
        <v>508.09999999999991</v>
      </c>
      <c r="M6" s="50">
        <v>435.8</v>
      </c>
      <c r="N6" s="49">
        <v>437.7</v>
      </c>
      <c r="O6" s="49">
        <v>539.70000000000005</v>
      </c>
      <c r="P6" s="56">
        <v>601.6</v>
      </c>
      <c r="Q6" s="50">
        <v>508.7</v>
      </c>
      <c r="R6" s="49">
        <v>761.3</v>
      </c>
      <c r="S6" s="49"/>
      <c r="T6" s="56"/>
      <c r="U6" s="7"/>
    </row>
    <row r="7" spans="1:21" x14ac:dyDescent="0.25">
      <c r="A7" t="s">
        <v>1</v>
      </c>
      <c r="C7" s="71">
        <v>0</v>
      </c>
      <c r="D7" s="87">
        <v>0</v>
      </c>
      <c r="E7" s="50">
        <v>0</v>
      </c>
      <c r="F7" s="49">
        <v>0</v>
      </c>
      <c r="G7" s="56">
        <v>0</v>
      </c>
      <c r="H7" s="56">
        <v>0</v>
      </c>
      <c r="I7" s="50">
        <v>0</v>
      </c>
      <c r="J7" s="49">
        <v>6.5</v>
      </c>
      <c r="K7" s="49">
        <v>32.1</v>
      </c>
      <c r="L7" s="56">
        <v>-38.6</v>
      </c>
      <c r="M7" s="50">
        <v>0</v>
      </c>
      <c r="N7" s="49">
        <v>0</v>
      </c>
      <c r="O7" s="49">
        <v>0</v>
      </c>
      <c r="P7" s="56">
        <v>0</v>
      </c>
      <c r="Q7" s="50">
        <v>0</v>
      </c>
      <c r="R7" s="49">
        <v>0</v>
      </c>
      <c r="S7" s="49"/>
      <c r="T7" s="56"/>
      <c r="U7" s="7"/>
    </row>
    <row r="8" spans="1:21" x14ac:dyDescent="0.25">
      <c r="A8" t="s">
        <v>56</v>
      </c>
      <c r="C8" s="71"/>
      <c r="D8" s="87"/>
      <c r="E8" s="50"/>
      <c r="F8" s="49"/>
      <c r="G8" s="56"/>
      <c r="H8" s="56"/>
      <c r="I8" s="50">
        <v>0</v>
      </c>
      <c r="J8" s="49">
        <v>0</v>
      </c>
      <c r="K8" s="56">
        <v>0</v>
      </c>
      <c r="L8" s="56">
        <v>0</v>
      </c>
      <c r="M8" s="50">
        <v>0</v>
      </c>
      <c r="N8" s="49">
        <v>0</v>
      </c>
      <c r="O8" s="56">
        <v>0</v>
      </c>
      <c r="P8" s="56">
        <v>0</v>
      </c>
      <c r="Q8" s="50">
        <v>0</v>
      </c>
      <c r="R8" s="49">
        <v>0</v>
      </c>
      <c r="S8" s="56"/>
      <c r="T8" s="56"/>
      <c r="U8" s="7"/>
    </row>
    <row r="9" spans="1:21" x14ac:dyDescent="0.25">
      <c r="A9" t="s">
        <v>2</v>
      </c>
      <c r="C9" s="71">
        <v>-156.69999999999999</v>
      </c>
      <c r="D9" s="88">
        <v>-173.6</v>
      </c>
      <c r="E9" s="50">
        <v>-209</v>
      </c>
      <c r="F9" s="52">
        <v>-205.9</v>
      </c>
      <c r="G9" s="57">
        <v>-205.7</v>
      </c>
      <c r="H9" s="57">
        <v>-205.30000000000007</v>
      </c>
      <c r="I9" s="50">
        <v>-231.6</v>
      </c>
      <c r="J9" s="52">
        <v>-233.2</v>
      </c>
      <c r="K9" s="57">
        <v>-223.6</v>
      </c>
      <c r="L9" s="57">
        <v>-204.39999999999998</v>
      </c>
      <c r="M9" s="50">
        <v>-224.6</v>
      </c>
      <c r="N9" s="52">
        <v>-234.3</v>
      </c>
      <c r="O9" s="57">
        <v>-218.7</v>
      </c>
      <c r="P9" s="57">
        <v>-247.7</v>
      </c>
      <c r="Q9" s="50">
        <v>-213.9</v>
      </c>
      <c r="R9" s="52">
        <v>-301.89999999999998</v>
      </c>
      <c r="S9" s="57"/>
      <c r="T9" s="57"/>
      <c r="U9" s="7"/>
    </row>
    <row r="10" spans="1:21" s="1" customFormat="1" x14ac:dyDescent="0.25">
      <c r="A10" s="20" t="s">
        <v>3</v>
      </c>
      <c r="B10" s="20"/>
      <c r="C10" s="76">
        <v>191.2</v>
      </c>
      <c r="D10" s="89">
        <v>244.6</v>
      </c>
      <c r="E10" s="76">
        <v>271.5</v>
      </c>
      <c r="F10" s="48">
        <v>296.29999999999995</v>
      </c>
      <c r="G10" s="48">
        <v>289.60000000000002</v>
      </c>
      <c r="H10" s="48">
        <v>307.49999999999989</v>
      </c>
      <c r="I10" s="76">
        <v>279</v>
      </c>
      <c r="J10" s="48">
        <v>281.7</v>
      </c>
      <c r="K10" s="48">
        <v>347</v>
      </c>
      <c r="L10" s="48">
        <v>265.09999999999991</v>
      </c>
      <c r="M10" s="76">
        <v>211.20000000000002</v>
      </c>
      <c r="N10" s="48">
        <v>203.39999999999998</v>
      </c>
      <c r="O10" s="48">
        <v>321.00000000000006</v>
      </c>
      <c r="P10" s="48">
        <v>353.90000000000003</v>
      </c>
      <c r="Q10" s="76">
        <f>SUM(Q6:Q9)</f>
        <v>294.79999999999995</v>
      </c>
      <c r="R10" s="48">
        <f>SUM(R5:R9)</f>
        <v>459.4</v>
      </c>
      <c r="S10" s="48"/>
      <c r="T10" s="48"/>
      <c r="U10" s="7"/>
    </row>
    <row r="11" spans="1:21" ht="6.75" customHeight="1" x14ac:dyDescent="0.25">
      <c r="C11" s="71"/>
      <c r="D11" s="88"/>
      <c r="E11" s="50"/>
      <c r="F11" s="56"/>
      <c r="G11" s="56"/>
      <c r="H11" s="56"/>
      <c r="I11" s="50"/>
      <c r="J11" s="56"/>
      <c r="K11" s="56"/>
      <c r="L11" s="56"/>
      <c r="M11" s="50"/>
      <c r="N11" s="56"/>
      <c r="O11" s="56"/>
      <c r="P11" s="56"/>
      <c r="Q11" s="50"/>
      <c r="R11" s="56"/>
      <c r="S11" s="56"/>
      <c r="T11" s="56"/>
      <c r="U11" s="7"/>
    </row>
    <row r="12" spans="1:21" x14ac:dyDescent="0.25">
      <c r="A12" t="s">
        <v>4</v>
      </c>
      <c r="C12" s="71">
        <v>2.5</v>
      </c>
      <c r="D12" s="88">
        <v>2.2000000000000002</v>
      </c>
      <c r="E12" s="50">
        <v>0.6</v>
      </c>
      <c r="F12" s="49">
        <v>0.1</v>
      </c>
      <c r="G12" s="56">
        <v>0.2</v>
      </c>
      <c r="H12" s="56">
        <v>0.10000000000000009</v>
      </c>
      <c r="I12" s="50">
        <v>0</v>
      </c>
      <c r="J12" s="49">
        <v>0</v>
      </c>
      <c r="K12" s="56">
        <v>0.2</v>
      </c>
      <c r="L12" s="56">
        <v>0.2</v>
      </c>
      <c r="M12" s="50">
        <v>0.1</v>
      </c>
      <c r="N12" s="49">
        <v>-1.2</v>
      </c>
      <c r="O12" s="56">
        <v>0.7</v>
      </c>
      <c r="P12" s="56">
        <v>-0.6</v>
      </c>
      <c r="Q12" s="50">
        <v>-1.1000000000000001</v>
      </c>
      <c r="R12" s="49">
        <v>-9.9999999999999867E-2</v>
      </c>
      <c r="S12" s="56"/>
      <c r="T12" s="56"/>
      <c r="U12" s="7"/>
    </row>
    <row r="13" spans="1:21" x14ac:dyDescent="0.25">
      <c r="A13" t="s">
        <v>58</v>
      </c>
      <c r="C13" s="71">
        <v>-190.7</v>
      </c>
      <c r="D13" s="87">
        <v>-222.8</v>
      </c>
      <c r="E13" s="50">
        <v>-259.2</v>
      </c>
      <c r="F13" s="49">
        <v>-278.7</v>
      </c>
      <c r="G13" s="56">
        <v>-278.3</v>
      </c>
      <c r="H13" s="56">
        <v>-280.79999999999995</v>
      </c>
      <c r="I13" s="50">
        <v>-268.10000000000002</v>
      </c>
      <c r="J13" s="49">
        <v>-274.2</v>
      </c>
      <c r="K13" s="56">
        <v>-328.6</v>
      </c>
      <c r="L13" s="56">
        <v>-235.39999999999998</v>
      </c>
      <c r="M13" s="50">
        <v>-189.7</v>
      </c>
      <c r="N13" s="49">
        <v>-192</v>
      </c>
      <c r="O13" s="56">
        <v>-267.8</v>
      </c>
      <c r="P13" s="56">
        <v>-301.39999999999998</v>
      </c>
      <c r="Q13" s="50">
        <v>-269.3</v>
      </c>
      <c r="R13" s="49">
        <v>-389.2</v>
      </c>
      <c r="S13" s="56"/>
      <c r="T13" s="56"/>
      <c r="U13" s="7"/>
    </row>
    <row r="14" spans="1:21" x14ac:dyDescent="0.25">
      <c r="A14" t="s">
        <v>6</v>
      </c>
      <c r="C14" s="71">
        <v>0</v>
      </c>
      <c r="D14" s="87">
        <v>0</v>
      </c>
      <c r="E14" s="50">
        <v>0</v>
      </c>
      <c r="F14" s="52">
        <v>0</v>
      </c>
      <c r="G14" s="57">
        <v>0</v>
      </c>
      <c r="H14" s="57">
        <v>0</v>
      </c>
      <c r="I14" s="50">
        <v>0</v>
      </c>
      <c r="J14" s="52">
        <v>0</v>
      </c>
      <c r="K14" s="57">
        <v>0</v>
      </c>
      <c r="L14" s="57">
        <v>0</v>
      </c>
      <c r="M14" s="50">
        <v>0</v>
      </c>
      <c r="N14" s="52">
        <v>0</v>
      </c>
      <c r="O14" s="57">
        <v>0</v>
      </c>
      <c r="P14" s="57">
        <v>0</v>
      </c>
      <c r="Q14" s="50">
        <v>0</v>
      </c>
      <c r="R14" s="52">
        <v>0</v>
      </c>
      <c r="S14" s="57"/>
      <c r="T14" s="57"/>
      <c r="U14" s="7"/>
    </row>
    <row r="15" spans="1:21" s="1" customFormat="1" x14ac:dyDescent="0.25">
      <c r="A15" s="20" t="s">
        <v>7</v>
      </c>
      <c r="B15" s="20"/>
      <c r="C15" s="76">
        <v>3</v>
      </c>
      <c r="D15" s="89">
        <v>23.999999999999972</v>
      </c>
      <c r="E15" s="76">
        <v>12.900000000000034</v>
      </c>
      <c r="F15" s="48">
        <v>17.699999999999989</v>
      </c>
      <c r="G15" s="48">
        <v>11.5</v>
      </c>
      <c r="H15" s="48">
        <v>26.799999999999955</v>
      </c>
      <c r="I15" s="76">
        <v>10.899999999999977</v>
      </c>
      <c r="J15" s="48">
        <v>7.5</v>
      </c>
      <c r="K15" s="48">
        <v>18.599999999999966</v>
      </c>
      <c r="L15" s="48">
        <v>29.89999999999992</v>
      </c>
      <c r="M15" s="76">
        <v>21.600000000000023</v>
      </c>
      <c r="N15" s="48">
        <v>10.199999999999989</v>
      </c>
      <c r="O15" s="48">
        <v>53.900000000000034</v>
      </c>
      <c r="P15" s="48">
        <v>51.900000000000034</v>
      </c>
      <c r="Q15" s="76">
        <f>SUM(Q10:Q14)</f>
        <v>24.39999999999992</v>
      </c>
      <c r="R15" s="48">
        <f>SUM(R10:R14)</f>
        <v>70.099999999999966</v>
      </c>
      <c r="S15" s="48"/>
      <c r="T15" s="48"/>
      <c r="U15" s="7"/>
    </row>
    <row r="16" spans="1:21" ht="6.75" customHeight="1" x14ac:dyDescent="0.25">
      <c r="C16" s="71"/>
      <c r="D16" s="88"/>
      <c r="E16" s="50"/>
      <c r="F16" s="56"/>
      <c r="G16" s="56"/>
      <c r="H16" s="56"/>
      <c r="I16" s="50"/>
      <c r="J16" s="56"/>
      <c r="K16" s="56"/>
      <c r="L16" s="56"/>
      <c r="M16" s="50"/>
      <c r="N16" s="56"/>
      <c r="O16" s="56"/>
      <c r="P16" s="56"/>
      <c r="Q16" s="50"/>
      <c r="R16" s="56"/>
      <c r="S16" s="56"/>
      <c r="T16" s="56"/>
      <c r="U16" s="7"/>
    </row>
    <row r="17" spans="1:21" x14ac:dyDescent="0.25">
      <c r="A17" t="s">
        <v>8</v>
      </c>
      <c r="C17" s="71">
        <v>-7.6</v>
      </c>
      <c r="D17" s="88">
        <v>-9.5</v>
      </c>
      <c r="E17" s="50">
        <v>-8.8000000000000007</v>
      </c>
      <c r="F17" s="52">
        <v>-8.6</v>
      </c>
      <c r="G17" s="57">
        <v>-8.8000000000000007</v>
      </c>
      <c r="H17" s="57">
        <v>-9.6999999999999993</v>
      </c>
      <c r="I17" s="50">
        <v>-10</v>
      </c>
      <c r="J17" s="52">
        <v>-8.8000000000000007</v>
      </c>
      <c r="K17" s="57">
        <v>-9.3000000000000007</v>
      </c>
      <c r="L17" s="57">
        <v>-10.5</v>
      </c>
      <c r="M17" s="50">
        <v>-10.3</v>
      </c>
      <c r="N17" s="52">
        <v>-8.9</v>
      </c>
      <c r="O17" s="57">
        <v>-16</v>
      </c>
      <c r="P17" s="57">
        <v>-17.5</v>
      </c>
      <c r="Q17" s="50">
        <v>-10.8</v>
      </c>
      <c r="R17" s="52">
        <v>-15.3</v>
      </c>
      <c r="S17" s="57"/>
      <c r="T17" s="57"/>
      <c r="U17" s="7"/>
    </row>
    <row r="18" spans="1:21" s="1" customFormat="1" x14ac:dyDescent="0.25">
      <c r="A18" s="20" t="s">
        <v>9</v>
      </c>
      <c r="B18" s="20"/>
      <c r="C18" s="76">
        <v>-4.5999999999999996</v>
      </c>
      <c r="D18" s="89">
        <v>14.499999999999972</v>
      </c>
      <c r="E18" s="76">
        <v>4.1000000000000334</v>
      </c>
      <c r="F18" s="48">
        <v>9.099999999999989</v>
      </c>
      <c r="G18" s="48">
        <v>2.6999999999999993</v>
      </c>
      <c r="H18" s="48">
        <v>17.099999999999955</v>
      </c>
      <c r="I18" s="76">
        <v>0.89999999999997726</v>
      </c>
      <c r="J18" s="48">
        <v>-1.3000000000000007</v>
      </c>
      <c r="K18" s="48">
        <v>9.2999999999999652</v>
      </c>
      <c r="L18" s="48">
        <v>19.39999999999992</v>
      </c>
      <c r="M18" s="76">
        <v>11.300000000000022</v>
      </c>
      <c r="N18" s="48">
        <v>1.2999999999999883</v>
      </c>
      <c r="O18" s="48">
        <v>37.900000000000034</v>
      </c>
      <c r="P18" s="48">
        <v>34.400000000000034</v>
      </c>
      <c r="Q18" s="76">
        <f>SUM(Q15:Q17)</f>
        <v>13.59999999999992</v>
      </c>
      <c r="R18" s="48">
        <f>SUM(R15:R17)</f>
        <v>54.799999999999969</v>
      </c>
      <c r="S18" s="48"/>
      <c r="T18" s="48"/>
      <c r="U18" s="7"/>
    </row>
    <row r="19" spans="1:21" ht="6.75" customHeight="1" x14ac:dyDescent="0.25">
      <c r="C19" s="71"/>
      <c r="D19" s="88"/>
      <c r="E19" s="50"/>
      <c r="F19" s="56"/>
      <c r="G19" s="56"/>
      <c r="H19" s="56"/>
      <c r="I19" s="50"/>
      <c r="J19" s="56"/>
      <c r="K19" s="56"/>
      <c r="L19" s="56"/>
      <c r="M19" s="50"/>
      <c r="N19" s="56"/>
      <c r="O19" s="56"/>
      <c r="P19" s="56"/>
      <c r="Q19" s="50"/>
      <c r="R19" s="56"/>
      <c r="S19" s="56"/>
      <c r="T19" s="56"/>
      <c r="U19" s="7"/>
    </row>
    <row r="20" spans="1:21" x14ac:dyDescent="0.25">
      <c r="A20" t="s">
        <v>25</v>
      </c>
      <c r="C20" s="71">
        <v>0</v>
      </c>
      <c r="D20" s="88">
        <v>0</v>
      </c>
      <c r="E20" s="50">
        <v>0</v>
      </c>
      <c r="F20" s="49">
        <v>0</v>
      </c>
      <c r="G20" s="56">
        <v>0</v>
      </c>
      <c r="H20" s="56">
        <v>0</v>
      </c>
      <c r="I20" s="50">
        <v>0</v>
      </c>
      <c r="J20" s="49">
        <v>0</v>
      </c>
      <c r="K20" s="56">
        <v>0</v>
      </c>
      <c r="L20" s="56">
        <v>0</v>
      </c>
      <c r="M20" s="50">
        <v>0</v>
      </c>
      <c r="N20" s="49">
        <v>0</v>
      </c>
      <c r="O20" s="56">
        <v>0</v>
      </c>
      <c r="P20" s="56">
        <v>0</v>
      </c>
      <c r="Q20" s="50">
        <v>0</v>
      </c>
      <c r="R20" s="49">
        <v>0</v>
      </c>
      <c r="S20" s="56"/>
      <c r="T20" s="56"/>
      <c r="U20" s="7"/>
    </row>
    <row r="21" spans="1:21" x14ac:dyDescent="0.25">
      <c r="A21" t="s">
        <v>26</v>
      </c>
      <c r="C21" s="71">
        <v>-0.3</v>
      </c>
      <c r="D21" s="88">
        <v>-0.3</v>
      </c>
      <c r="E21" s="50">
        <v>-0.1</v>
      </c>
      <c r="F21" s="49">
        <v>-0.2</v>
      </c>
      <c r="G21" s="56">
        <v>-0.1</v>
      </c>
      <c r="H21" s="56">
        <v>-0.29999999999999993</v>
      </c>
      <c r="I21" s="50">
        <v>-2.4</v>
      </c>
      <c r="J21" s="49">
        <v>-3.5</v>
      </c>
      <c r="K21" s="56">
        <v>-4.5</v>
      </c>
      <c r="L21" s="56">
        <v>-4.7999999999999989</v>
      </c>
      <c r="M21" s="50">
        <v>-4.5999999999999996</v>
      </c>
      <c r="N21" s="49">
        <v>-4.3</v>
      </c>
      <c r="O21" s="56">
        <v>-6.1</v>
      </c>
      <c r="P21" s="56">
        <v>-6.4</v>
      </c>
      <c r="Q21" s="50">
        <v>-12.3</v>
      </c>
      <c r="R21" s="49">
        <v>-19.099999999999998</v>
      </c>
      <c r="S21" s="56"/>
      <c r="T21" s="56"/>
      <c r="U21" s="7"/>
    </row>
    <row r="22" spans="1:21" x14ac:dyDescent="0.25">
      <c r="A22" t="s">
        <v>10</v>
      </c>
      <c r="C22" s="71">
        <v>0</v>
      </c>
      <c r="D22" s="88">
        <v>0</v>
      </c>
      <c r="E22" s="50">
        <v>0</v>
      </c>
      <c r="F22" s="52">
        <v>0</v>
      </c>
      <c r="G22" s="57">
        <v>0</v>
      </c>
      <c r="H22" s="57">
        <v>0</v>
      </c>
      <c r="I22" s="50">
        <v>0</v>
      </c>
      <c r="J22" s="52">
        <v>0</v>
      </c>
      <c r="K22" s="57">
        <v>0</v>
      </c>
      <c r="L22" s="57">
        <v>0</v>
      </c>
      <c r="M22" s="50">
        <v>0</v>
      </c>
      <c r="N22" s="52">
        <v>0</v>
      </c>
      <c r="O22" s="57">
        <v>0</v>
      </c>
      <c r="P22" s="57">
        <v>0</v>
      </c>
      <c r="Q22" s="50">
        <v>0</v>
      </c>
      <c r="R22" s="52">
        <v>0</v>
      </c>
      <c r="S22" s="57"/>
      <c r="T22" s="57"/>
      <c r="U22" s="7"/>
    </row>
    <row r="23" spans="1:21" s="1" customFormat="1" x14ac:dyDescent="0.25">
      <c r="A23" s="20" t="s">
        <v>11</v>
      </c>
      <c r="B23" s="20"/>
      <c r="C23" s="76">
        <v>-4.8999999999999995</v>
      </c>
      <c r="D23" s="89">
        <v>14.199999999999971</v>
      </c>
      <c r="E23" s="76">
        <v>4.0000000000000338</v>
      </c>
      <c r="F23" s="48">
        <v>8.8999999999999897</v>
      </c>
      <c r="G23" s="48">
        <v>2.5999999999999992</v>
      </c>
      <c r="H23" s="48">
        <v>16.799999999999955</v>
      </c>
      <c r="I23" s="76">
        <v>-1.5000000000000226</v>
      </c>
      <c r="J23" s="48">
        <v>-4.8000000000000007</v>
      </c>
      <c r="K23" s="48">
        <v>4.7999999999999652</v>
      </c>
      <c r="L23" s="48">
        <v>14.599999999999921</v>
      </c>
      <c r="M23" s="76">
        <v>6.7000000000000224</v>
      </c>
      <c r="N23" s="48">
        <v>-3.0000000000000115</v>
      </c>
      <c r="O23" s="48">
        <v>31.800000000000033</v>
      </c>
      <c r="P23" s="48">
        <v>28.000000000000036</v>
      </c>
      <c r="Q23" s="76">
        <f>SUM(Q18:Q22)</f>
        <v>1.299999999999919</v>
      </c>
      <c r="R23" s="48">
        <f>SUM(R18:R22)</f>
        <v>35.699999999999974</v>
      </c>
      <c r="S23" s="48"/>
      <c r="T23" s="48"/>
      <c r="U23" s="7"/>
    </row>
    <row r="24" spans="1:21" ht="6.75" customHeight="1" x14ac:dyDescent="0.25">
      <c r="C24" s="71"/>
      <c r="D24" s="88"/>
      <c r="E24" s="50"/>
      <c r="F24" s="56"/>
      <c r="G24" s="56"/>
      <c r="H24" s="56"/>
      <c r="I24" s="50"/>
      <c r="J24" s="56"/>
      <c r="K24" s="56"/>
      <c r="L24" s="56"/>
      <c r="M24" s="50"/>
      <c r="N24" s="56"/>
      <c r="O24" s="56"/>
      <c r="P24" s="56"/>
      <c r="Q24" s="50"/>
      <c r="R24" s="56"/>
      <c r="S24" s="56"/>
      <c r="T24" s="56"/>
      <c r="U24" s="7"/>
    </row>
    <row r="25" spans="1:21" ht="15" customHeight="1" x14ac:dyDescent="0.25">
      <c r="A25" t="s">
        <v>24</v>
      </c>
      <c r="C25" s="71">
        <v>0</v>
      </c>
      <c r="D25" s="88">
        <v>0</v>
      </c>
      <c r="E25" s="50">
        <v>0</v>
      </c>
      <c r="F25" s="49">
        <v>0</v>
      </c>
      <c r="G25" s="56">
        <v>0</v>
      </c>
      <c r="H25" s="49">
        <v>0</v>
      </c>
      <c r="I25" s="50">
        <v>0</v>
      </c>
      <c r="J25" s="49">
        <v>0</v>
      </c>
      <c r="K25" s="56">
        <v>0</v>
      </c>
      <c r="L25" s="49">
        <v>0</v>
      </c>
      <c r="M25" s="50">
        <v>0</v>
      </c>
      <c r="N25" s="49">
        <v>0</v>
      </c>
      <c r="O25" s="56">
        <v>0</v>
      </c>
      <c r="P25" s="49">
        <v>0</v>
      </c>
      <c r="Q25" s="50">
        <v>0</v>
      </c>
      <c r="R25" s="49">
        <v>0</v>
      </c>
      <c r="S25" s="56"/>
      <c r="T25" s="49"/>
      <c r="U25" s="7"/>
    </row>
    <row r="26" spans="1:21" x14ac:dyDescent="0.25">
      <c r="A26" t="s">
        <v>12</v>
      </c>
      <c r="C26" s="71">
        <v>0</v>
      </c>
      <c r="D26" s="88">
        <v>-0.6</v>
      </c>
      <c r="E26" s="50">
        <v>0</v>
      </c>
      <c r="F26" s="49">
        <v>0</v>
      </c>
      <c r="G26" s="56">
        <v>0</v>
      </c>
      <c r="H26" s="49">
        <v>0</v>
      </c>
      <c r="I26" s="50">
        <v>0</v>
      </c>
      <c r="J26" s="49">
        <v>0.3</v>
      </c>
      <c r="K26" s="56">
        <v>0.1</v>
      </c>
      <c r="L26" s="49">
        <v>1.2000000000000002</v>
      </c>
      <c r="M26" s="50">
        <v>0.2</v>
      </c>
      <c r="N26" s="49">
        <v>0.6</v>
      </c>
      <c r="O26" s="56">
        <v>0.9</v>
      </c>
      <c r="P26" s="49">
        <v>0.6</v>
      </c>
      <c r="Q26" s="50">
        <v>-0.1</v>
      </c>
      <c r="R26" s="49">
        <v>1.1000000000000001</v>
      </c>
      <c r="S26" s="56"/>
      <c r="T26" s="49"/>
      <c r="U26" s="7"/>
    </row>
    <row r="27" spans="1:21" x14ac:dyDescent="0.25">
      <c r="A27" t="s">
        <v>13</v>
      </c>
      <c r="C27" s="71">
        <v>0</v>
      </c>
      <c r="D27" s="88">
        <v>0.2</v>
      </c>
      <c r="E27" s="50">
        <v>0</v>
      </c>
      <c r="F27" s="52">
        <v>0</v>
      </c>
      <c r="G27" s="57">
        <v>0</v>
      </c>
      <c r="H27" s="52">
        <v>0</v>
      </c>
      <c r="I27" s="50">
        <v>-0.2</v>
      </c>
      <c r="J27" s="52">
        <v>-0.2</v>
      </c>
      <c r="K27" s="57">
        <v>-0.3</v>
      </c>
      <c r="L27" s="52">
        <v>-2.9000000000000004</v>
      </c>
      <c r="M27" s="50">
        <v>-1</v>
      </c>
      <c r="N27" s="52">
        <v>-0.6</v>
      </c>
      <c r="O27" s="57">
        <v>-0.6</v>
      </c>
      <c r="P27" s="52">
        <v>-0.6</v>
      </c>
      <c r="Q27" s="50">
        <v>-0.8</v>
      </c>
      <c r="R27" s="52">
        <v>-1.4999999999999998</v>
      </c>
      <c r="S27" s="57"/>
      <c r="T27" s="52"/>
      <c r="U27" s="7"/>
    </row>
    <row r="28" spans="1:21" s="1" customFormat="1" x14ac:dyDescent="0.25">
      <c r="A28" s="20" t="s">
        <v>14</v>
      </c>
      <c r="B28" s="20"/>
      <c r="C28" s="76">
        <v>-4.8999999999999995</v>
      </c>
      <c r="D28" s="89">
        <v>13.799999999999971</v>
      </c>
      <c r="E28" s="76">
        <v>4.0000000000000338</v>
      </c>
      <c r="F28" s="48">
        <v>8.8999999999999897</v>
      </c>
      <c r="G28" s="48">
        <v>2.5999999999999992</v>
      </c>
      <c r="H28" s="48">
        <v>16.799999999999955</v>
      </c>
      <c r="I28" s="76">
        <v>-1.7000000000000226</v>
      </c>
      <c r="J28" s="48">
        <v>-4.7000000000000011</v>
      </c>
      <c r="K28" s="48">
        <v>4.599999999999965</v>
      </c>
      <c r="L28" s="48">
        <v>12.899999999999922</v>
      </c>
      <c r="M28" s="76">
        <v>5.9000000000000226</v>
      </c>
      <c r="N28" s="48">
        <v>-3.0000000000000115</v>
      </c>
      <c r="O28" s="48">
        <v>32.10000000000003</v>
      </c>
      <c r="P28" s="48">
        <v>28.000000000000036</v>
      </c>
      <c r="Q28" s="76">
        <f>SUM(Q23:Q27)</f>
        <v>0.39999999999991886</v>
      </c>
      <c r="R28" s="48">
        <f>SUM(R23:R27)</f>
        <v>35.299999999999976</v>
      </c>
      <c r="S28" s="48"/>
      <c r="T28" s="48"/>
      <c r="U28" s="7"/>
    </row>
    <row r="29" spans="1:21" ht="6.75" customHeight="1" x14ac:dyDescent="0.25">
      <c r="C29" s="71"/>
      <c r="D29" s="88"/>
      <c r="E29" s="50"/>
      <c r="F29" s="56"/>
      <c r="G29" s="56"/>
      <c r="H29" s="56"/>
      <c r="I29" s="50"/>
      <c r="J29" s="56"/>
      <c r="K29" s="56"/>
      <c r="L29" s="56"/>
      <c r="M29" s="50"/>
      <c r="N29" s="56"/>
      <c r="O29" s="56"/>
      <c r="P29" s="56"/>
      <c r="Q29" s="50"/>
      <c r="R29" s="56"/>
      <c r="S29" s="56"/>
      <c r="T29" s="56"/>
      <c r="U29" s="7"/>
    </row>
    <row r="30" spans="1:21" x14ac:dyDescent="0.25">
      <c r="A30" t="s">
        <v>15</v>
      </c>
      <c r="C30" s="71">
        <v>2.8</v>
      </c>
      <c r="D30" s="88">
        <v>-0.1</v>
      </c>
      <c r="E30" s="50">
        <v>-0.9</v>
      </c>
      <c r="F30" s="52">
        <v>-1</v>
      </c>
      <c r="G30" s="57">
        <v>-0.3</v>
      </c>
      <c r="H30" s="57">
        <v>-0.3</v>
      </c>
      <c r="I30" s="50">
        <v>-1.4</v>
      </c>
      <c r="J30" s="52">
        <v>-1.5</v>
      </c>
      <c r="K30" s="57">
        <v>-1.4</v>
      </c>
      <c r="L30" s="57">
        <v>1.1999999999999997</v>
      </c>
      <c r="M30" s="50">
        <v>-1.5</v>
      </c>
      <c r="N30" s="52">
        <v>-1</v>
      </c>
      <c r="O30" s="57">
        <v>-1.3</v>
      </c>
      <c r="P30" s="57">
        <v>-0.7</v>
      </c>
      <c r="Q30" s="50">
        <v>-0.6</v>
      </c>
      <c r="R30" s="52">
        <v>-1.6</v>
      </c>
      <c r="S30" s="57"/>
      <c r="T30" s="57"/>
      <c r="U30" s="7"/>
    </row>
    <row r="31" spans="1:21" s="1" customFormat="1" x14ac:dyDescent="0.25">
      <c r="A31" s="18" t="s">
        <v>16</v>
      </c>
      <c r="B31" s="18"/>
      <c r="C31" s="79">
        <v>-2.0999999999999996</v>
      </c>
      <c r="D31" s="90">
        <v>13.699999999999971</v>
      </c>
      <c r="E31" s="79">
        <v>3.1000000000000338</v>
      </c>
      <c r="F31" s="66">
        <v>7.8999999999999897</v>
      </c>
      <c r="G31" s="66">
        <v>2.2999999999999994</v>
      </c>
      <c r="H31" s="66">
        <v>16.5</v>
      </c>
      <c r="I31" s="79">
        <v>-3.1000000000000227</v>
      </c>
      <c r="J31" s="66">
        <v>-6.2000000000000011</v>
      </c>
      <c r="K31" s="66">
        <v>3.1999999999999651</v>
      </c>
      <c r="L31" s="66">
        <v>14.099999999999921</v>
      </c>
      <c r="M31" s="79">
        <v>4.4000000000000226</v>
      </c>
      <c r="N31" s="66">
        <v>-4.0000000000000115</v>
      </c>
      <c r="O31" s="66">
        <v>30.800000000000029</v>
      </c>
      <c r="P31" s="66">
        <v>27.300000000000036</v>
      </c>
      <c r="Q31" s="79">
        <f>SUM(Q28:Q30)</f>
        <v>-0.20000000000008111</v>
      </c>
      <c r="R31" s="66">
        <f>SUM(R28:R30)</f>
        <v>33.699999999999974</v>
      </c>
      <c r="S31" s="66"/>
      <c r="T31" s="66"/>
      <c r="U31" s="7"/>
    </row>
    <row r="32" spans="1:21" x14ac:dyDescent="0.25">
      <c r="C32" s="71"/>
      <c r="D32" s="88"/>
      <c r="E32" s="50"/>
      <c r="F32" s="57"/>
      <c r="G32" s="57"/>
      <c r="H32" s="57"/>
      <c r="I32" s="50"/>
      <c r="J32" s="57"/>
      <c r="K32" s="57"/>
      <c r="L32" s="57"/>
      <c r="M32" s="50"/>
      <c r="N32" s="57"/>
      <c r="O32" s="57"/>
      <c r="P32" s="57"/>
      <c r="Q32" s="50"/>
      <c r="R32" s="57"/>
      <c r="S32" s="57"/>
      <c r="T32" s="57"/>
      <c r="U32" s="7"/>
    </row>
    <row r="33" spans="1:21" hidden="1" x14ac:dyDescent="0.25">
      <c r="A33" t="s">
        <v>21</v>
      </c>
      <c r="C33" s="71"/>
      <c r="D33" s="88"/>
      <c r="E33" s="50"/>
      <c r="F33" s="56"/>
      <c r="G33" s="56"/>
      <c r="H33" s="56"/>
      <c r="I33" s="50"/>
      <c r="J33" s="56"/>
      <c r="K33" s="56"/>
      <c r="L33" s="56"/>
      <c r="M33" s="50"/>
      <c r="N33" s="56"/>
      <c r="O33" s="56"/>
      <c r="P33" s="56"/>
      <c r="Q33" s="50"/>
      <c r="R33" s="56"/>
      <c r="S33" s="56"/>
      <c r="T33" s="56"/>
      <c r="U33" s="7"/>
    </row>
    <row r="34" spans="1:21" hidden="1" x14ac:dyDescent="0.25">
      <c r="A34" t="s">
        <v>25</v>
      </c>
      <c r="C34" s="91"/>
      <c r="D34" s="92"/>
      <c r="E34" s="50">
        <v>0</v>
      </c>
      <c r="F34" s="56"/>
      <c r="G34" s="56"/>
      <c r="H34" s="56"/>
      <c r="I34" s="50"/>
      <c r="J34" s="56"/>
      <c r="K34" s="56"/>
      <c r="L34" s="56"/>
      <c r="M34" s="50"/>
      <c r="N34" s="56"/>
      <c r="O34" s="56"/>
      <c r="P34" s="56"/>
      <c r="Q34" s="50"/>
      <c r="R34" s="56"/>
      <c r="S34" s="56"/>
      <c r="T34" s="56"/>
      <c r="U34" s="7"/>
    </row>
    <row r="35" spans="1:21" hidden="1" x14ac:dyDescent="0.25">
      <c r="A35" t="s">
        <v>27</v>
      </c>
      <c r="C35" s="91"/>
      <c r="D35" s="92"/>
      <c r="E35" s="50"/>
      <c r="F35" s="56"/>
      <c r="G35" s="56"/>
      <c r="H35" s="56"/>
      <c r="I35" s="50"/>
      <c r="J35" s="56"/>
      <c r="K35" s="56"/>
      <c r="L35" s="56"/>
      <c r="M35" s="50"/>
      <c r="N35" s="56"/>
      <c r="O35" s="56"/>
      <c r="P35" s="56"/>
      <c r="Q35" s="50"/>
      <c r="R35" s="56"/>
      <c r="S35" s="56"/>
      <c r="T35" s="56"/>
      <c r="U35" s="7"/>
    </row>
    <row r="36" spans="1:21" hidden="1" x14ac:dyDescent="0.25">
      <c r="A36" t="s">
        <v>24</v>
      </c>
      <c r="C36" s="93"/>
      <c r="D36" s="95"/>
      <c r="E36" s="50">
        <v>0</v>
      </c>
      <c r="F36" s="56"/>
      <c r="G36" s="56"/>
      <c r="H36" s="56"/>
      <c r="I36" s="50"/>
      <c r="J36" s="56"/>
      <c r="K36" s="56"/>
      <c r="L36" s="56"/>
      <c r="M36" s="50"/>
      <c r="N36" s="56"/>
      <c r="O36" s="56"/>
      <c r="P36" s="56"/>
      <c r="Q36" s="50"/>
      <c r="R36" s="56"/>
      <c r="S36" s="56"/>
      <c r="T36" s="56"/>
      <c r="U36" s="7"/>
    </row>
    <row r="37" spans="1:21" s="1" customFormat="1" x14ac:dyDescent="0.25">
      <c r="A37" s="18" t="s">
        <v>74</v>
      </c>
      <c r="B37" s="18"/>
      <c r="C37" s="79">
        <v>-2.1</v>
      </c>
      <c r="D37" s="90">
        <v>13.9</v>
      </c>
      <c r="E37" s="79">
        <v>3.1000000000000338</v>
      </c>
      <c r="F37" s="66">
        <v>7.8999999999999897</v>
      </c>
      <c r="G37" s="66">
        <v>2.2999999999999994</v>
      </c>
      <c r="H37" s="66">
        <v>16.5</v>
      </c>
      <c r="I37" s="79">
        <v>-3.1000000000000227</v>
      </c>
      <c r="J37" s="66">
        <v>-6.2000000000000011</v>
      </c>
      <c r="K37" s="66">
        <v>3.1999999999999651</v>
      </c>
      <c r="L37" s="66">
        <v>14.099999999999921</v>
      </c>
      <c r="M37" s="79">
        <v>4.4000000000000226</v>
      </c>
      <c r="N37" s="66">
        <v>-4.0000000000000115</v>
      </c>
      <c r="O37" s="66">
        <v>30.800000000000029</v>
      </c>
      <c r="P37" s="66">
        <v>27.300000000000036</v>
      </c>
      <c r="Q37" s="79">
        <f>Q31-Q20</f>
        <v>-0.20000000000008111</v>
      </c>
      <c r="R37" s="66">
        <f>SUM(R31:R32)</f>
        <v>33.699999999999974</v>
      </c>
      <c r="S37" s="66"/>
      <c r="T37" s="66"/>
      <c r="U37" s="7"/>
    </row>
    <row r="38" spans="1:21" x14ac:dyDescent="0.25">
      <c r="C38" s="15"/>
      <c r="E38" s="14"/>
      <c r="R38"/>
      <c r="S38"/>
      <c r="T38"/>
    </row>
    <row r="39" spans="1:21" x14ac:dyDescent="0.25">
      <c r="G39" s="51"/>
      <c r="H39" s="51"/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8"/>
  <sheetViews>
    <sheetView showGridLines="0" workbookViewId="0">
      <selection activeCell="A17" sqref="A17"/>
    </sheetView>
  </sheetViews>
  <sheetFormatPr defaultRowHeight="15" x14ac:dyDescent="0.25"/>
  <cols>
    <col min="1" max="1" width="75.85546875" bestFit="1" customWidth="1"/>
    <col min="2" max="2" width="4" customWidth="1"/>
    <col min="3" max="7" width="10.7109375" customWidth="1"/>
    <col min="8" max="10" width="10.7109375" style="14" customWidth="1"/>
  </cols>
  <sheetData>
    <row r="1" spans="1:11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9.5" thickBot="1" x14ac:dyDescent="0.35">
      <c r="A2" s="27" t="s">
        <v>79</v>
      </c>
      <c r="F2" s="112"/>
      <c r="H2"/>
      <c r="I2"/>
      <c r="J2" s="112"/>
    </row>
    <row r="3" spans="1:11" ht="15.75" thickBot="1" x14ac:dyDescent="0.3">
      <c r="C3" s="130">
        <v>2020</v>
      </c>
      <c r="D3" s="131"/>
      <c r="E3" s="131"/>
      <c r="F3" s="132"/>
      <c r="G3" s="130">
        <v>2021</v>
      </c>
      <c r="H3" s="131"/>
      <c r="I3" s="131"/>
      <c r="J3" s="132"/>
    </row>
    <row r="4" spans="1:11" ht="15.75" thickBot="1" x14ac:dyDescent="0.3">
      <c r="A4" s="3" t="s">
        <v>23</v>
      </c>
      <c r="B4" s="4"/>
      <c r="C4" s="106" t="s">
        <v>17</v>
      </c>
      <c r="D4" s="107" t="s">
        <v>52</v>
      </c>
      <c r="E4" s="107" t="s">
        <v>19</v>
      </c>
      <c r="F4" s="108" t="s">
        <v>20</v>
      </c>
      <c r="G4" s="126" t="s">
        <v>17</v>
      </c>
      <c r="H4" s="127" t="s">
        <v>52</v>
      </c>
      <c r="I4" s="127" t="s">
        <v>19</v>
      </c>
      <c r="J4" s="128" t="s">
        <v>20</v>
      </c>
    </row>
    <row r="5" spans="1:11" x14ac:dyDescent="0.25">
      <c r="A5" s="11"/>
      <c r="B5" s="8"/>
      <c r="C5" s="5"/>
      <c r="D5" s="8"/>
      <c r="E5" s="8"/>
      <c r="F5" s="8"/>
      <c r="G5" s="5"/>
      <c r="H5" s="8"/>
      <c r="I5" s="8"/>
      <c r="J5" s="113"/>
    </row>
    <row r="6" spans="1:11" x14ac:dyDescent="0.25">
      <c r="A6" t="s">
        <v>0</v>
      </c>
      <c r="C6" s="50">
        <v>142.80000000000001</v>
      </c>
      <c r="D6" s="49">
        <v>147.9</v>
      </c>
      <c r="E6" s="49">
        <v>93.1</v>
      </c>
      <c r="F6" s="56">
        <v>89.5</v>
      </c>
      <c r="G6" s="50">
        <v>75.5</v>
      </c>
      <c r="H6" s="49">
        <v>78.599999999999994</v>
      </c>
      <c r="I6" s="49"/>
      <c r="J6" s="88"/>
    </row>
    <row r="7" spans="1:11" x14ac:dyDescent="0.25">
      <c r="A7" t="s">
        <v>1</v>
      </c>
      <c r="C7" s="50">
        <v>0</v>
      </c>
      <c r="D7" s="49">
        <v>0</v>
      </c>
      <c r="E7" s="49">
        <v>0</v>
      </c>
      <c r="F7" s="56">
        <v>0</v>
      </c>
      <c r="G7" s="50">
        <v>0</v>
      </c>
      <c r="H7" s="49">
        <v>0</v>
      </c>
      <c r="I7" s="49"/>
      <c r="J7" s="88"/>
    </row>
    <row r="8" spans="1:11" x14ac:dyDescent="0.25">
      <c r="A8" t="s">
        <v>56</v>
      </c>
      <c r="C8" s="50">
        <v>0</v>
      </c>
      <c r="D8" s="49">
        <v>0</v>
      </c>
      <c r="E8" s="56">
        <v>0</v>
      </c>
      <c r="F8" s="56">
        <v>0</v>
      </c>
      <c r="G8" s="50">
        <v>0</v>
      </c>
      <c r="H8" s="49">
        <v>0</v>
      </c>
      <c r="I8" s="56"/>
      <c r="J8" s="88"/>
    </row>
    <row r="9" spans="1:11" x14ac:dyDescent="0.25">
      <c r="A9" t="s">
        <v>2</v>
      </c>
      <c r="C9" s="50">
        <v>-53.8</v>
      </c>
      <c r="D9" s="52">
        <v>-49.3</v>
      </c>
      <c r="E9" s="57">
        <v>-35.1</v>
      </c>
      <c r="F9" s="57">
        <v>-28.4</v>
      </c>
      <c r="G9" s="50">
        <v>-28</v>
      </c>
      <c r="H9" s="52">
        <v>-28.5</v>
      </c>
      <c r="I9" s="57"/>
      <c r="J9" s="70"/>
    </row>
    <row r="10" spans="1:11" s="1" customFormat="1" x14ac:dyDescent="0.25">
      <c r="A10" s="20" t="s">
        <v>3</v>
      </c>
      <c r="B10" s="20"/>
      <c r="C10" s="76">
        <v>89.000000000000014</v>
      </c>
      <c r="D10" s="48">
        <v>98.600000000000009</v>
      </c>
      <c r="E10" s="48">
        <v>57.999999999999993</v>
      </c>
      <c r="F10" s="48">
        <v>61.1</v>
      </c>
      <c r="G10" s="76">
        <f>SUM(G6:G9)</f>
        <v>47.5</v>
      </c>
      <c r="H10" s="48">
        <f>SUM(H5:H9)</f>
        <v>50.099999999999994</v>
      </c>
      <c r="I10" s="48"/>
      <c r="J10" s="114"/>
      <c r="K10"/>
    </row>
    <row r="11" spans="1:11" ht="6.75" customHeight="1" x14ac:dyDescent="0.25">
      <c r="C11" s="50"/>
      <c r="D11" s="56"/>
      <c r="E11" s="56"/>
      <c r="F11" s="56"/>
      <c r="G11" s="50"/>
      <c r="H11" s="56"/>
      <c r="I11" s="56"/>
      <c r="J11" s="88"/>
    </row>
    <row r="12" spans="1:11" x14ac:dyDescent="0.25">
      <c r="A12" t="s">
        <v>4</v>
      </c>
      <c r="C12" s="50">
        <v>5.5</v>
      </c>
      <c r="D12" s="49">
        <v>4.7</v>
      </c>
      <c r="E12" s="56">
        <v>3.5</v>
      </c>
      <c r="F12" s="56">
        <v>-2.8</v>
      </c>
      <c r="G12" s="50">
        <v>3.2</v>
      </c>
      <c r="H12" s="49">
        <v>2.8999999999999995</v>
      </c>
      <c r="I12" s="56"/>
      <c r="J12" s="88"/>
    </row>
    <row r="13" spans="1:11" x14ac:dyDescent="0.25">
      <c r="A13" t="s">
        <v>58</v>
      </c>
      <c r="C13" s="50">
        <v>-62.9</v>
      </c>
      <c r="D13" s="49">
        <v>-66.8</v>
      </c>
      <c r="E13" s="56">
        <v>-63</v>
      </c>
      <c r="F13" s="56">
        <v>-56.5</v>
      </c>
      <c r="G13" s="50">
        <v>-48.7</v>
      </c>
      <c r="H13" s="49">
        <v>-48.099999999999994</v>
      </c>
      <c r="I13" s="56"/>
      <c r="J13" s="88"/>
    </row>
    <row r="14" spans="1:11" x14ac:dyDescent="0.25">
      <c r="A14" t="s">
        <v>6</v>
      </c>
      <c r="C14" s="50">
        <v>0</v>
      </c>
      <c r="D14" s="52">
        <v>0</v>
      </c>
      <c r="E14" s="57">
        <v>0</v>
      </c>
      <c r="F14" s="57">
        <v>0</v>
      </c>
      <c r="G14" s="50">
        <v>0</v>
      </c>
      <c r="H14" s="52">
        <v>0</v>
      </c>
      <c r="I14" s="57"/>
      <c r="J14" s="70"/>
    </row>
    <row r="15" spans="1:11" s="1" customFormat="1" x14ac:dyDescent="0.25">
      <c r="A15" s="20" t="s">
        <v>7</v>
      </c>
      <c r="B15" s="20"/>
      <c r="C15" s="76">
        <v>31.600000000000016</v>
      </c>
      <c r="D15" s="48">
        <v>36.500000000000014</v>
      </c>
      <c r="E15" s="48">
        <v>-1.5000000000000071</v>
      </c>
      <c r="F15" s="48">
        <v>1.8000000000000043</v>
      </c>
      <c r="G15" s="76">
        <f>SUM(G10:G14)</f>
        <v>2</v>
      </c>
      <c r="H15" s="48">
        <f>SUM(H10:H14)</f>
        <v>4.8999999999999986</v>
      </c>
      <c r="I15" s="48"/>
      <c r="J15" s="114"/>
      <c r="K15"/>
    </row>
    <row r="16" spans="1:11" ht="6.75" customHeight="1" x14ac:dyDescent="0.25">
      <c r="C16" s="50"/>
      <c r="D16" s="56"/>
      <c r="E16" s="56"/>
      <c r="F16" s="56"/>
      <c r="G16" s="50"/>
      <c r="H16" s="56"/>
      <c r="I16" s="56"/>
      <c r="J16" s="88"/>
    </row>
    <row r="17" spans="1:11" x14ac:dyDescent="0.25">
      <c r="A17" t="s">
        <v>8</v>
      </c>
      <c r="C17" s="50">
        <v>-6.2</v>
      </c>
      <c r="D17" s="52">
        <v>-6.6</v>
      </c>
      <c r="E17" s="57">
        <v>-1.4</v>
      </c>
      <c r="F17" s="57">
        <v>-5</v>
      </c>
      <c r="G17" s="50">
        <v>-3.8</v>
      </c>
      <c r="H17" s="52">
        <v>-5.4</v>
      </c>
      <c r="I17" s="57"/>
      <c r="J17" s="70"/>
    </row>
    <row r="18" spans="1:11" s="1" customFormat="1" x14ac:dyDescent="0.25">
      <c r="A18" s="20" t="s">
        <v>9</v>
      </c>
      <c r="B18" s="20"/>
      <c r="C18" s="76">
        <v>25.400000000000016</v>
      </c>
      <c r="D18" s="48">
        <v>29.900000000000013</v>
      </c>
      <c r="E18" s="48">
        <v>-2.900000000000007</v>
      </c>
      <c r="F18" s="48">
        <v>-3.1999999999999957</v>
      </c>
      <c r="G18" s="76">
        <f>SUM(G15:G17)</f>
        <v>-1.7999999999999998</v>
      </c>
      <c r="H18" s="48">
        <f>SUM(H15:H17)</f>
        <v>-0.50000000000000178</v>
      </c>
      <c r="I18" s="48"/>
      <c r="J18" s="114"/>
      <c r="K18"/>
    </row>
    <row r="19" spans="1:11" ht="6.75" customHeight="1" x14ac:dyDescent="0.25">
      <c r="C19" s="50"/>
      <c r="D19" s="56"/>
      <c r="E19" s="56"/>
      <c r="F19" s="56"/>
      <c r="G19" s="50"/>
      <c r="H19" s="56"/>
      <c r="I19" s="56"/>
      <c r="J19" s="88"/>
    </row>
    <row r="20" spans="1:11" x14ac:dyDescent="0.25">
      <c r="A20" t="s">
        <v>25</v>
      </c>
      <c r="C20" s="50">
        <v>0</v>
      </c>
      <c r="D20" s="49">
        <v>0</v>
      </c>
      <c r="E20" s="56">
        <v>0</v>
      </c>
      <c r="F20" s="56">
        <v>0</v>
      </c>
      <c r="G20" s="50">
        <v>0</v>
      </c>
      <c r="H20" s="49">
        <v>0</v>
      </c>
      <c r="I20" s="56"/>
      <c r="J20" s="88"/>
    </row>
    <row r="21" spans="1:11" x14ac:dyDescent="0.25">
      <c r="A21" t="s">
        <v>26</v>
      </c>
      <c r="C21" s="50">
        <v>-7.1</v>
      </c>
      <c r="D21" s="49">
        <v>-7.6</v>
      </c>
      <c r="E21" s="56">
        <v>-6.8</v>
      </c>
      <c r="F21" s="56">
        <v>-7.5</v>
      </c>
      <c r="G21" s="50">
        <v>-5.5</v>
      </c>
      <c r="H21" s="49">
        <v>-3.6</v>
      </c>
      <c r="I21" s="56"/>
      <c r="J21" s="88"/>
    </row>
    <row r="22" spans="1:11" x14ac:dyDescent="0.25">
      <c r="A22" t="s">
        <v>10</v>
      </c>
      <c r="C22" s="50">
        <v>0</v>
      </c>
      <c r="D22" s="52">
        <v>0</v>
      </c>
      <c r="E22" s="57">
        <v>0</v>
      </c>
      <c r="F22" s="57">
        <v>0</v>
      </c>
      <c r="G22" s="50">
        <v>0</v>
      </c>
      <c r="H22" s="52">
        <v>0</v>
      </c>
      <c r="I22" s="57"/>
      <c r="J22" s="70"/>
    </row>
    <row r="23" spans="1:11" s="1" customFormat="1" x14ac:dyDescent="0.25">
      <c r="A23" s="20" t="s">
        <v>11</v>
      </c>
      <c r="B23" s="20"/>
      <c r="C23" s="76">
        <v>18.300000000000018</v>
      </c>
      <c r="D23" s="48">
        <v>22.300000000000011</v>
      </c>
      <c r="E23" s="48">
        <v>-9.7000000000000064</v>
      </c>
      <c r="F23" s="48">
        <v>-10.699999999999996</v>
      </c>
      <c r="G23" s="76">
        <f>SUM(G18:G22)</f>
        <v>-7.3</v>
      </c>
      <c r="H23" s="48">
        <f>SUM(H18:H22)</f>
        <v>-4.1000000000000014</v>
      </c>
      <c r="I23" s="48"/>
      <c r="J23" s="114"/>
      <c r="K23"/>
    </row>
    <row r="24" spans="1:11" ht="6.75" customHeight="1" x14ac:dyDescent="0.25">
      <c r="C24" s="50"/>
      <c r="D24" s="56"/>
      <c r="E24" s="56"/>
      <c r="F24" s="56"/>
      <c r="G24" s="50"/>
      <c r="H24" s="56"/>
      <c r="I24" s="56"/>
      <c r="J24" s="88"/>
    </row>
    <row r="25" spans="1:11" ht="15" customHeight="1" x14ac:dyDescent="0.25">
      <c r="A25" t="s">
        <v>24</v>
      </c>
      <c r="C25" s="50">
        <v>0</v>
      </c>
      <c r="D25" s="49">
        <v>0</v>
      </c>
      <c r="E25" s="56">
        <v>0</v>
      </c>
      <c r="F25" s="49">
        <v>0</v>
      </c>
      <c r="G25" s="50">
        <v>0</v>
      </c>
      <c r="H25" s="49">
        <v>0</v>
      </c>
      <c r="I25" s="56"/>
      <c r="J25" s="87"/>
    </row>
    <row r="26" spans="1:11" x14ac:dyDescent="0.25">
      <c r="A26" t="s">
        <v>12</v>
      </c>
      <c r="C26" s="50">
        <v>0</v>
      </c>
      <c r="D26" s="49">
        <v>0</v>
      </c>
      <c r="E26" s="56">
        <v>0.2</v>
      </c>
      <c r="F26" s="49">
        <v>0</v>
      </c>
      <c r="G26" s="50">
        <v>-0.1</v>
      </c>
      <c r="H26" s="49">
        <v>0.4</v>
      </c>
      <c r="I26" s="56"/>
      <c r="J26" s="87"/>
    </row>
    <row r="27" spans="1:11" x14ac:dyDescent="0.25">
      <c r="A27" t="s">
        <v>13</v>
      </c>
      <c r="C27" s="50">
        <v>-0.4</v>
      </c>
      <c r="D27" s="52">
        <v>-0.4</v>
      </c>
      <c r="E27" s="57">
        <v>-0.3</v>
      </c>
      <c r="F27" s="52">
        <v>-0.2</v>
      </c>
      <c r="G27" s="50">
        <v>-0.2</v>
      </c>
      <c r="H27" s="52">
        <v>-0.2</v>
      </c>
      <c r="I27" s="57"/>
      <c r="J27" s="69"/>
    </row>
    <row r="28" spans="1:11" s="1" customFormat="1" x14ac:dyDescent="0.25">
      <c r="A28" s="20" t="s">
        <v>14</v>
      </c>
      <c r="B28" s="20"/>
      <c r="C28" s="76">
        <v>17.90000000000002</v>
      </c>
      <c r="D28" s="48">
        <v>21.900000000000013</v>
      </c>
      <c r="E28" s="48">
        <v>-9.8000000000000078</v>
      </c>
      <c r="F28" s="48">
        <v>-10.899999999999995</v>
      </c>
      <c r="G28" s="76">
        <f>SUM(G23:G27)</f>
        <v>-7.6</v>
      </c>
      <c r="H28" s="48">
        <f>SUM(H23:H27)</f>
        <v>-3.9000000000000017</v>
      </c>
      <c r="I28" s="48"/>
      <c r="J28" s="114"/>
      <c r="K28"/>
    </row>
    <row r="29" spans="1:11" ht="6.75" customHeight="1" x14ac:dyDescent="0.25">
      <c r="C29" s="50"/>
      <c r="D29" s="56"/>
      <c r="E29" s="56"/>
      <c r="F29" s="56"/>
      <c r="G29" s="50"/>
      <c r="H29" s="56"/>
      <c r="I29" s="56"/>
      <c r="J29" s="88"/>
    </row>
    <row r="30" spans="1:11" x14ac:dyDescent="0.25">
      <c r="A30" t="s">
        <v>15</v>
      </c>
      <c r="C30" s="50">
        <v>-0.2</v>
      </c>
      <c r="D30" s="52">
        <v>-0.1</v>
      </c>
      <c r="E30" s="57">
        <v>-0.2</v>
      </c>
      <c r="F30" s="57">
        <v>-0.4</v>
      </c>
      <c r="G30" s="50">
        <v>0</v>
      </c>
      <c r="H30" s="52">
        <v>-0.1</v>
      </c>
      <c r="I30" s="57"/>
      <c r="J30" s="70"/>
    </row>
    <row r="31" spans="1:11" s="1" customFormat="1" x14ac:dyDescent="0.25">
      <c r="A31" s="18" t="s">
        <v>16</v>
      </c>
      <c r="B31" s="18"/>
      <c r="C31" s="79">
        <v>17.700000000000021</v>
      </c>
      <c r="D31" s="66">
        <v>21.800000000000011</v>
      </c>
      <c r="E31" s="66">
        <v>-10.000000000000007</v>
      </c>
      <c r="F31" s="66">
        <v>-11.299999999999995</v>
      </c>
      <c r="G31" s="79">
        <f>SUM(G28:G30)</f>
        <v>-7.6</v>
      </c>
      <c r="H31" s="66">
        <f>SUM(H28:H30)</f>
        <v>-4.0000000000000018</v>
      </c>
      <c r="I31" s="66"/>
      <c r="J31" s="129"/>
      <c r="K31"/>
    </row>
    <row r="32" spans="1:11" x14ac:dyDescent="0.25">
      <c r="C32" s="50"/>
      <c r="D32" s="57"/>
      <c r="E32" s="57"/>
      <c r="F32" s="57"/>
      <c r="G32" s="50"/>
      <c r="H32" s="57"/>
      <c r="I32" s="57"/>
      <c r="J32" s="70"/>
    </row>
    <row r="33" spans="1:11" hidden="1" x14ac:dyDescent="0.25">
      <c r="A33" t="s">
        <v>21</v>
      </c>
      <c r="C33" s="50"/>
      <c r="D33" s="56"/>
      <c r="E33" s="56"/>
      <c r="F33" s="56"/>
      <c r="G33" s="50"/>
      <c r="H33" s="56"/>
      <c r="I33" s="56"/>
      <c r="J33" s="88"/>
    </row>
    <row r="34" spans="1:11" hidden="1" x14ac:dyDescent="0.25">
      <c r="A34" t="s">
        <v>25</v>
      </c>
      <c r="C34" s="50"/>
      <c r="D34" s="56"/>
      <c r="E34" s="56"/>
      <c r="F34" s="56"/>
      <c r="G34" s="50"/>
      <c r="H34" s="56"/>
      <c r="I34" s="56"/>
      <c r="J34" s="88"/>
    </row>
    <row r="35" spans="1:11" hidden="1" x14ac:dyDescent="0.25">
      <c r="A35" t="s">
        <v>27</v>
      </c>
      <c r="C35" s="50"/>
      <c r="D35" s="56"/>
      <c r="E35" s="56"/>
      <c r="F35" s="56"/>
      <c r="G35" s="50"/>
      <c r="H35" s="56"/>
      <c r="I35" s="56"/>
      <c r="J35" s="88"/>
    </row>
    <row r="36" spans="1:11" hidden="1" x14ac:dyDescent="0.25">
      <c r="A36" t="s">
        <v>24</v>
      </c>
      <c r="C36" s="50"/>
      <c r="D36" s="56"/>
      <c r="E36" s="56"/>
      <c r="F36" s="56"/>
      <c r="G36" s="50"/>
      <c r="H36" s="56"/>
      <c r="I36" s="56"/>
      <c r="J36" s="88"/>
    </row>
    <row r="37" spans="1:11" s="1" customFormat="1" x14ac:dyDescent="0.25">
      <c r="A37" s="18" t="s">
        <v>74</v>
      </c>
      <c r="B37" s="18"/>
      <c r="C37" s="79">
        <v>17.700000000000021</v>
      </c>
      <c r="D37" s="66">
        <v>21.800000000000011</v>
      </c>
      <c r="E37" s="66">
        <v>-10.000000000000007</v>
      </c>
      <c r="F37" s="66">
        <v>-11.299999999999995</v>
      </c>
      <c r="G37" s="79">
        <f>G31-G20</f>
        <v>-7.6</v>
      </c>
      <c r="H37" s="66">
        <f>SUM(H31:H32)</f>
        <v>-4.0000000000000018</v>
      </c>
      <c r="I37" s="66"/>
      <c r="J37" s="129"/>
      <c r="K37"/>
    </row>
    <row r="38" spans="1:11" x14ac:dyDescent="0.25">
      <c r="H38"/>
      <c r="I38"/>
      <c r="J38"/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6"/>
  <sheetViews>
    <sheetView showGridLines="0" zoomScale="80" zoomScaleNormal="80" workbookViewId="0">
      <selection activeCell="A18" sqref="A18"/>
    </sheetView>
  </sheetViews>
  <sheetFormatPr defaultRowHeight="15" x14ac:dyDescent="0.25"/>
  <cols>
    <col min="1" max="1" width="75.85546875" bestFit="1" customWidth="1"/>
    <col min="2" max="2" width="11.28515625" customWidth="1"/>
    <col min="3" max="20" width="10.7109375" customWidth="1"/>
  </cols>
  <sheetData>
    <row r="1" spans="1:2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thickBot="1" x14ac:dyDescent="0.35">
      <c r="A2" s="27" t="s">
        <v>80</v>
      </c>
    </row>
    <row r="3" spans="1:20" ht="15.75" thickBot="1" x14ac:dyDescent="0.3">
      <c r="C3" s="130">
        <v>2017</v>
      </c>
      <c r="D3" s="131"/>
      <c r="E3" s="130">
        <v>2018</v>
      </c>
      <c r="F3" s="131"/>
      <c r="G3" s="131"/>
      <c r="H3" s="132"/>
      <c r="I3" s="130">
        <v>2019</v>
      </c>
      <c r="J3" s="131"/>
      <c r="K3" s="131"/>
      <c r="L3" s="132"/>
      <c r="M3" s="130">
        <v>2020</v>
      </c>
      <c r="N3" s="131"/>
      <c r="O3" s="131"/>
      <c r="P3" s="132"/>
      <c r="Q3" s="130">
        <v>2021</v>
      </c>
      <c r="R3" s="131"/>
      <c r="S3" s="131"/>
      <c r="T3" s="132"/>
    </row>
    <row r="4" spans="1:20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  <c r="M4" s="106" t="s">
        <v>17</v>
      </c>
      <c r="N4" s="107" t="s">
        <v>52</v>
      </c>
      <c r="O4" s="107" t="s">
        <v>19</v>
      </c>
      <c r="P4" s="108" t="s">
        <v>20</v>
      </c>
      <c r="Q4" s="126" t="s">
        <v>17</v>
      </c>
      <c r="R4" s="127" t="s">
        <v>52</v>
      </c>
      <c r="S4" s="127" t="s">
        <v>19</v>
      </c>
      <c r="T4" s="128" t="s">
        <v>20</v>
      </c>
    </row>
    <row r="5" spans="1:20" x14ac:dyDescent="0.25">
      <c r="A5" s="11"/>
      <c r="B5" s="8"/>
      <c r="C5" s="33"/>
      <c r="D5" s="6"/>
      <c r="E5" s="5"/>
      <c r="G5" s="8"/>
      <c r="H5" s="8"/>
      <c r="I5" s="5"/>
      <c r="K5" s="8"/>
      <c r="L5" s="8"/>
      <c r="M5" s="5"/>
      <c r="O5" s="8"/>
      <c r="P5" s="8"/>
      <c r="Q5" s="5"/>
      <c r="S5" s="8"/>
      <c r="T5" s="113"/>
    </row>
    <row r="6" spans="1:20" x14ac:dyDescent="0.25">
      <c r="A6" t="s">
        <v>0</v>
      </c>
      <c r="C6" s="50"/>
      <c r="D6" s="56"/>
      <c r="E6" s="50"/>
      <c r="F6" s="51"/>
      <c r="G6" s="56"/>
      <c r="H6" s="56"/>
      <c r="I6" s="50"/>
      <c r="J6" s="51"/>
      <c r="K6" s="56"/>
      <c r="L6" s="56"/>
      <c r="M6" s="50"/>
      <c r="N6" s="51"/>
      <c r="O6" s="56"/>
      <c r="P6" s="56"/>
      <c r="Q6" s="50"/>
      <c r="R6" s="51"/>
      <c r="S6" s="56"/>
      <c r="T6" s="88"/>
    </row>
    <row r="7" spans="1:20" x14ac:dyDescent="0.25">
      <c r="A7" t="s">
        <v>1</v>
      </c>
      <c r="C7" s="50">
        <v>-38.799999999999997</v>
      </c>
      <c r="D7" s="56">
        <v>-44.5</v>
      </c>
      <c r="E7" s="50">
        <v>-39.299999999999997</v>
      </c>
      <c r="F7" s="49">
        <v>-38.4</v>
      </c>
      <c r="G7" s="49">
        <v>-38</v>
      </c>
      <c r="H7" s="56">
        <v>-40.100000000000023</v>
      </c>
      <c r="I7" s="50">
        <v>-30.9</v>
      </c>
      <c r="J7" s="49">
        <v>-43.5</v>
      </c>
      <c r="K7" s="49">
        <v>-71.599999999999994</v>
      </c>
      <c r="L7" s="56">
        <v>5.0999999999999943</v>
      </c>
      <c r="M7" s="50">
        <v>-70.7</v>
      </c>
      <c r="N7" s="49">
        <v>-68.400000000000006</v>
      </c>
      <c r="O7" s="49">
        <v>-83.1</v>
      </c>
      <c r="P7" s="56">
        <v>-83.5</v>
      </c>
      <c r="Q7" s="50">
        <v>-78.5</v>
      </c>
      <c r="R7" s="49">
        <v>-88.8</v>
      </c>
      <c r="S7" s="49"/>
      <c r="T7" s="88"/>
    </row>
    <row r="8" spans="1:20" x14ac:dyDescent="0.25">
      <c r="A8" t="s">
        <v>56</v>
      </c>
      <c r="C8" s="50"/>
      <c r="D8" s="56"/>
      <c r="E8" s="50"/>
      <c r="F8" s="49"/>
      <c r="G8" s="49"/>
      <c r="H8" s="56"/>
      <c r="I8" s="50"/>
      <c r="J8" s="49"/>
      <c r="K8" s="49"/>
      <c r="L8" s="56"/>
      <c r="M8" s="50"/>
      <c r="N8" s="49"/>
      <c r="O8" s="49"/>
      <c r="P8" s="56"/>
      <c r="Q8" s="50"/>
      <c r="R8" s="49"/>
      <c r="S8" s="49"/>
      <c r="T8" s="88"/>
    </row>
    <row r="9" spans="1:20" x14ac:dyDescent="0.25">
      <c r="A9" t="s">
        <v>2</v>
      </c>
      <c r="C9" s="50"/>
      <c r="D9" s="56"/>
      <c r="E9" s="53"/>
      <c r="F9" s="57"/>
      <c r="G9" s="57"/>
      <c r="H9" s="57"/>
      <c r="I9" s="53">
        <v>0</v>
      </c>
      <c r="J9" s="57">
        <v>0</v>
      </c>
      <c r="K9" s="57">
        <v>1.6</v>
      </c>
      <c r="L9" s="57">
        <v>0.29999999999999982</v>
      </c>
      <c r="M9" s="53">
        <v>0.9</v>
      </c>
      <c r="N9" s="57">
        <v>0.5</v>
      </c>
      <c r="O9" s="57">
        <v>1.5</v>
      </c>
      <c r="P9" s="57">
        <v>1.8</v>
      </c>
      <c r="Q9" s="53">
        <v>3.4</v>
      </c>
      <c r="R9" s="57">
        <v>5.6</v>
      </c>
      <c r="S9" s="57"/>
      <c r="T9" s="70"/>
    </row>
    <row r="10" spans="1:20" s="1" customFormat="1" x14ac:dyDescent="0.25">
      <c r="A10" s="20" t="s">
        <v>3</v>
      </c>
      <c r="B10" s="20"/>
      <c r="C10" s="76">
        <v>-38.799999999999997</v>
      </c>
      <c r="D10" s="75">
        <v>-44.5</v>
      </c>
      <c r="E10" s="54">
        <v>-39.299999999999997</v>
      </c>
      <c r="F10" s="85">
        <v>-38.4</v>
      </c>
      <c r="G10" s="85">
        <v>-38</v>
      </c>
      <c r="H10" s="85">
        <v>-40.100000000000023</v>
      </c>
      <c r="I10" s="54">
        <v>-30.9</v>
      </c>
      <c r="J10" s="85">
        <v>-43.5</v>
      </c>
      <c r="K10" s="85">
        <v>-70</v>
      </c>
      <c r="L10" s="85">
        <v>5.3999999999999941</v>
      </c>
      <c r="M10" s="54">
        <f>SUM(M6:M9)</f>
        <v>-69.8</v>
      </c>
      <c r="N10" s="85">
        <f>SUM(N6:N9)</f>
        <v>-67.900000000000006</v>
      </c>
      <c r="O10" s="85">
        <f>SUM(O6:O9)</f>
        <v>-81.599999999999994</v>
      </c>
      <c r="P10" s="85">
        <f>SUM(P6:P9)</f>
        <v>-81.7</v>
      </c>
      <c r="Q10" s="54">
        <f>SUM(Q6:Q9)</f>
        <v>-75.099999999999994</v>
      </c>
      <c r="R10" s="85">
        <f>SUM(R5:R9)</f>
        <v>-83.2</v>
      </c>
      <c r="S10" s="85"/>
      <c r="T10" s="114"/>
    </row>
    <row r="11" spans="1:20" ht="6.75" customHeight="1" x14ac:dyDescent="0.25">
      <c r="C11" s="50"/>
      <c r="D11" s="56"/>
      <c r="E11" s="50"/>
      <c r="F11" s="51"/>
      <c r="G11" s="56"/>
      <c r="H11" s="56"/>
      <c r="I11" s="50"/>
      <c r="J11" s="51"/>
      <c r="K11" s="56"/>
      <c r="L11" s="56"/>
      <c r="M11" s="50"/>
      <c r="N11" s="51"/>
      <c r="O11" s="56"/>
      <c r="P11" s="56"/>
      <c r="Q11" s="50"/>
      <c r="R11" s="51"/>
      <c r="S11" s="56"/>
      <c r="T11" s="88"/>
    </row>
    <row r="12" spans="1:20" x14ac:dyDescent="0.25">
      <c r="A12" t="s">
        <v>4</v>
      </c>
      <c r="C12" s="50"/>
      <c r="D12" s="56"/>
      <c r="E12" s="50"/>
      <c r="F12" s="51"/>
      <c r="G12" s="56"/>
      <c r="H12" s="56"/>
      <c r="I12" s="50"/>
      <c r="J12" s="51"/>
      <c r="K12" s="56"/>
      <c r="L12" s="56"/>
      <c r="M12" s="50"/>
      <c r="N12" s="51"/>
      <c r="O12" s="56"/>
      <c r="P12" s="56"/>
      <c r="Q12" s="50">
        <v>-0.3</v>
      </c>
      <c r="R12" s="51">
        <v>-0.3</v>
      </c>
      <c r="S12" s="56"/>
      <c r="T12" s="88"/>
    </row>
    <row r="13" spans="1:20" x14ac:dyDescent="0.25">
      <c r="A13" t="s">
        <v>58</v>
      </c>
      <c r="C13" s="50">
        <v>38.799999999999997</v>
      </c>
      <c r="D13" s="56">
        <v>44.5</v>
      </c>
      <c r="E13" s="50">
        <v>39.299999999999997</v>
      </c>
      <c r="F13" s="49">
        <v>38.4</v>
      </c>
      <c r="G13" s="49">
        <v>38</v>
      </c>
      <c r="H13" s="56">
        <v>40.100000000000023</v>
      </c>
      <c r="I13" s="50">
        <v>30.9</v>
      </c>
      <c r="J13" s="49">
        <v>43.5</v>
      </c>
      <c r="K13" s="49">
        <v>70</v>
      </c>
      <c r="L13" s="56">
        <v>-5.4000000000000057</v>
      </c>
      <c r="M13" s="50">
        <v>69.8</v>
      </c>
      <c r="N13" s="49">
        <v>67.900000000000006</v>
      </c>
      <c r="O13" s="49">
        <v>81.599999999999994</v>
      </c>
      <c r="P13" s="56">
        <v>81.7</v>
      </c>
      <c r="Q13" s="50">
        <v>75.400000000000006</v>
      </c>
      <c r="R13" s="49">
        <v>83.5</v>
      </c>
      <c r="S13" s="49"/>
      <c r="T13" s="88"/>
    </row>
    <row r="14" spans="1:20" x14ac:dyDescent="0.25">
      <c r="A14" t="s">
        <v>6</v>
      </c>
      <c r="C14" s="50"/>
      <c r="D14" s="56"/>
      <c r="E14" s="53"/>
      <c r="F14" s="57"/>
      <c r="G14" s="57"/>
      <c r="H14" s="57"/>
      <c r="I14" s="53"/>
      <c r="J14" s="57"/>
      <c r="K14" s="57"/>
      <c r="L14" s="57"/>
      <c r="M14" s="53"/>
      <c r="N14" s="57"/>
      <c r="O14" s="57"/>
      <c r="P14" s="57"/>
      <c r="Q14" s="53"/>
      <c r="R14" s="57"/>
      <c r="S14" s="57"/>
      <c r="T14" s="70"/>
    </row>
    <row r="15" spans="1:20" s="1" customFormat="1" x14ac:dyDescent="0.25">
      <c r="A15" s="20" t="s">
        <v>7</v>
      </c>
      <c r="B15" s="20"/>
      <c r="C15" s="76">
        <v>0</v>
      </c>
      <c r="D15" s="75">
        <v>0</v>
      </c>
      <c r="E15" s="54">
        <v>0</v>
      </c>
      <c r="F15" s="85">
        <v>0</v>
      </c>
      <c r="G15" s="85">
        <v>0</v>
      </c>
      <c r="H15" s="85">
        <v>0</v>
      </c>
      <c r="I15" s="54">
        <v>0</v>
      </c>
      <c r="J15" s="85">
        <v>0</v>
      </c>
      <c r="K15" s="85">
        <v>0</v>
      </c>
      <c r="L15" s="85">
        <v>-1.1546319456101628E-14</v>
      </c>
      <c r="M15" s="54">
        <f t="shared" ref="M15:R15" si="0">SUM(M10:M14)</f>
        <v>0</v>
      </c>
      <c r="N15" s="85">
        <f t="shared" si="0"/>
        <v>0</v>
      </c>
      <c r="O15" s="85">
        <f t="shared" si="0"/>
        <v>0</v>
      </c>
      <c r="P15" s="85">
        <f t="shared" si="0"/>
        <v>0</v>
      </c>
      <c r="Q15" s="54">
        <f t="shared" si="0"/>
        <v>0</v>
      </c>
      <c r="R15" s="85">
        <f t="shared" si="0"/>
        <v>0</v>
      </c>
      <c r="S15" s="85"/>
      <c r="T15" s="114"/>
    </row>
    <row r="16" spans="1:20" ht="6.75" customHeight="1" x14ac:dyDescent="0.25">
      <c r="C16" s="50"/>
      <c r="D16" s="56"/>
      <c r="E16" s="50"/>
      <c r="F16" s="51"/>
      <c r="G16" s="56"/>
      <c r="H16" s="56"/>
      <c r="I16" s="50"/>
      <c r="J16" s="51"/>
      <c r="K16" s="56"/>
      <c r="L16" s="56"/>
      <c r="M16" s="50"/>
      <c r="N16" s="51"/>
      <c r="O16" s="56"/>
      <c r="P16" s="56"/>
      <c r="Q16" s="50"/>
      <c r="R16" s="51"/>
      <c r="S16" s="56"/>
      <c r="T16" s="88"/>
    </row>
    <row r="17" spans="1:20" x14ac:dyDescent="0.25">
      <c r="A17" t="s">
        <v>8</v>
      </c>
      <c r="C17" s="50"/>
      <c r="D17" s="56"/>
      <c r="E17" s="53"/>
      <c r="F17" s="57"/>
      <c r="G17" s="57"/>
      <c r="H17" s="57"/>
      <c r="I17" s="53"/>
      <c r="J17" s="57"/>
      <c r="K17" s="57"/>
      <c r="L17" s="57"/>
      <c r="M17" s="53"/>
      <c r="N17" s="57"/>
      <c r="O17" s="57"/>
      <c r="P17" s="57"/>
      <c r="Q17" s="53"/>
      <c r="R17" s="57"/>
      <c r="S17" s="57"/>
      <c r="T17" s="70"/>
    </row>
    <row r="18" spans="1:20" s="1" customFormat="1" x14ac:dyDescent="0.25">
      <c r="A18" s="20" t="s">
        <v>9</v>
      </c>
      <c r="B18" s="20"/>
      <c r="C18" s="76">
        <v>0</v>
      </c>
      <c r="D18" s="75">
        <v>0</v>
      </c>
      <c r="E18" s="54">
        <v>0</v>
      </c>
      <c r="F18" s="85">
        <f>SUM(F15:F17)</f>
        <v>0</v>
      </c>
      <c r="G18" s="85">
        <f>SUM(G15:G17)</f>
        <v>0</v>
      </c>
      <c r="H18" s="85">
        <f>SUM(H15:H17)</f>
        <v>0</v>
      </c>
      <c r="I18" s="54">
        <v>0</v>
      </c>
      <c r="J18" s="85">
        <v>0</v>
      </c>
      <c r="K18" s="85">
        <v>0</v>
      </c>
      <c r="L18" s="85">
        <v>-1.1546319456101628E-14</v>
      </c>
      <c r="M18" s="54">
        <f t="shared" ref="M18:R18" si="1">SUM(M15:M17)</f>
        <v>0</v>
      </c>
      <c r="N18" s="85">
        <f t="shared" si="1"/>
        <v>0</v>
      </c>
      <c r="O18" s="85">
        <f t="shared" si="1"/>
        <v>0</v>
      </c>
      <c r="P18" s="85">
        <f t="shared" si="1"/>
        <v>0</v>
      </c>
      <c r="Q18" s="54">
        <f t="shared" si="1"/>
        <v>0</v>
      </c>
      <c r="R18" s="85">
        <f t="shared" si="1"/>
        <v>0</v>
      </c>
      <c r="S18" s="85"/>
      <c r="T18" s="114"/>
    </row>
    <row r="19" spans="1:20" ht="6.75" customHeight="1" x14ac:dyDescent="0.25">
      <c r="C19" s="50"/>
      <c r="D19" s="56"/>
      <c r="E19" s="50"/>
      <c r="F19" s="51"/>
      <c r="G19" s="56"/>
      <c r="H19" s="56"/>
      <c r="I19" s="50"/>
      <c r="J19" s="51"/>
      <c r="K19" s="56"/>
      <c r="L19" s="56"/>
      <c r="M19" s="50"/>
      <c r="N19" s="51"/>
      <c r="O19" s="56"/>
      <c r="P19" s="56"/>
      <c r="Q19" s="50"/>
      <c r="R19" s="51"/>
      <c r="S19" s="56"/>
      <c r="T19" s="88"/>
    </row>
    <row r="20" spans="1:20" x14ac:dyDescent="0.25">
      <c r="A20" t="s">
        <v>25</v>
      </c>
      <c r="C20" s="50"/>
      <c r="D20" s="56"/>
      <c r="E20" s="50"/>
      <c r="F20" s="51"/>
      <c r="G20" s="56"/>
      <c r="H20" s="56"/>
      <c r="I20" s="50"/>
      <c r="J20" s="51"/>
      <c r="K20" s="56"/>
      <c r="L20" s="56"/>
      <c r="M20" s="50"/>
      <c r="N20" s="51"/>
      <c r="O20" s="56"/>
      <c r="P20" s="56"/>
      <c r="Q20" s="50"/>
      <c r="R20" s="51"/>
      <c r="S20" s="56"/>
      <c r="T20" s="88"/>
    </row>
    <row r="21" spans="1:20" x14ac:dyDescent="0.25">
      <c r="A21" t="s">
        <v>26</v>
      </c>
      <c r="C21" s="50"/>
      <c r="D21" s="56"/>
      <c r="E21" s="50"/>
      <c r="F21" s="51"/>
      <c r="G21" s="56"/>
      <c r="H21" s="56"/>
      <c r="I21" s="50"/>
      <c r="J21" s="51"/>
      <c r="K21" s="56"/>
      <c r="L21" s="56"/>
      <c r="M21" s="50"/>
      <c r="N21" s="51"/>
      <c r="O21" s="56"/>
      <c r="P21" s="56"/>
      <c r="Q21" s="50"/>
      <c r="R21" s="51"/>
      <c r="S21" s="56"/>
      <c r="T21" s="88"/>
    </row>
    <row r="22" spans="1:20" x14ac:dyDescent="0.25">
      <c r="A22" t="s">
        <v>10</v>
      </c>
      <c r="C22" s="50"/>
      <c r="D22" s="56"/>
      <c r="E22" s="53"/>
      <c r="F22" s="57"/>
      <c r="G22" s="57"/>
      <c r="H22" s="57"/>
      <c r="I22" s="53"/>
      <c r="J22" s="57"/>
      <c r="K22" s="57"/>
      <c r="L22" s="57"/>
      <c r="M22" s="53"/>
      <c r="N22" s="57"/>
      <c r="O22" s="57"/>
      <c r="P22" s="57"/>
      <c r="Q22" s="53"/>
      <c r="R22" s="57"/>
      <c r="S22" s="57"/>
      <c r="T22" s="70"/>
    </row>
    <row r="23" spans="1:20" s="1" customFormat="1" x14ac:dyDescent="0.25">
      <c r="A23" s="20" t="s">
        <v>11</v>
      </c>
      <c r="B23" s="20"/>
      <c r="C23" s="76">
        <v>0</v>
      </c>
      <c r="D23" s="75">
        <v>0</v>
      </c>
      <c r="E23" s="54">
        <v>0</v>
      </c>
      <c r="F23" s="85">
        <f>SUM(F18:F22)</f>
        <v>0</v>
      </c>
      <c r="G23" s="85">
        <f>SUM(G18:G22)</f>
        <v>0</v>
      </c>
      <c r="H23" s="85">
        <f>SUM(H18:H22)</f>
        <v>0</v>
      </c>
      <c r="I23" s="54">
        <v>0</v>
      </c>
      <c r="J23" s="85">
        <v>0</v>
      </c>
      <c r="K23" s="85">
        <v>0</v>
      </c>
      <c r="L23" s="85">
        <v>-1.1546319456101628E-14</v>
      </c>
      <c r="M23" s="54">
        <f t="shared" ref="M23:R23" si="2">SUM(M18:M22)</f>
        <v>0</v>
      </c>
      <c r="N23" s="85">
        <f t="shared" si="2"/>
        <v>0</v>
      </c>
      <c r="O23" s="85">
        <f t="shared" si="2"/>
        <v>0</v>
      </c>
      <c r="P23" s="85">
        <f t="shared" si="2"/>
        <v>0</v>
      </c>
      <c r="Q23" s="54">
        <f t="shared" si="2"/>
        <v>0</v>
      </c>
      <c r="R23" s="85">
        <f t="shared" si="2"/>
        <v>0</v>
      </c>
      <c r="S23" s="85"/>
      <c r="T23" s="114"/>
    </row>
    <row r="24" spans="1:20" ht="6.75" customHeight="1" x14ac:dyDescent="0.25">
      <c r="C24" s="50"/>
      <c r="D24" s="56"/>
      <c r="E24" s="50"/>
      <c r="F24" s="51"/>
      <c r="G24" s="56"/>
      <c r="H24" s="56"/>
      <c r="I24" s="50"/>
      <c r="J24" s="51"/>
      <c r="K24" s="56"/>
      <c r="L24" s="56"/>
      <c r="M24" s="50"/>
      <c r="N24" s="51"/>
      <c r="O24" s="56"/>
      <c r="P24" s="56"/>
      <c r="Q24" s="50"/>
      <c r="R24" s="51"/>
      <c r="S24" s="56"/>
      <c r="T24" s="88"/>
    </row>
    <row r="25" spans="1:20" ht="15" customHeight="1" x14ac:dyDescent="0.25">
      <c r="A25" t="s">
        <v>24</v>
      </c>
      <c r="C25" s="50"/>
      <c r="D25" s="56"/>
      <c r="E25" s="50"/>
      <c r="F25" s="51"/>
      <c r="G25" s="56"/>
      <c r="H25" s="56"/>
      <c r="I25" s="50"/>
      <c r="J25" s="51"/>
      <c r="K25" s="56"/>
      <c r="L25" s="56"/>
      <c r="M25" s="50"/>
      <c r="N25" s="51"/>
      <c r="O25" s="56"/>
      <c r="P25" s="56"/>
      <c r="Q25" s="50"/>
      <c r="R25" s="51"/>
      <c r="S25" s="56"/>
      <c r="T25" s="88"/>
    </row>
    <row r="26" spans="1:20" x14ac:dyDescent="0.25">
      <c r="A26" t="s">
        <v>12</v>
      </c>
      <c r="C26" s="50"/>
      <c r="D26" s="56"/>
      <c r="E26" s="50"/>
      <c r="F26" s="51"/>
      <c r="G26" s="56"/>
      <c r="H26" s="56"/>
      <c r="I26" s="50"/>
      <c r="J26" s="51"/>
      <c r="K26" s="56"/>
      <c r="L26" s="56"/>
      <c r="M26" s="50"/>
      <c r="N26" s="51"/>
      <c r="O26" s="56"/>
      <c r="P26" s="56"/>
      <c r="Q26" s="50"/>
      <c r="R26" s="51"/>
      <c r="S26" s="56"/>
      <c r="T26" s="88"/>
    </row>
    <row r="27" spans="1:20" x14ac:dyDescent="0.25">
      <c r="A27" t="s">
        <v>13</v>
      </c>
      <c r="C27" s="50"/>
      <c r="D27" s="56"/>
      <c r="E27" s="53"/>
      <c r="F27" s="57"/>
      <c r="G27" s="57"/>
      <c r="H27" s="57"/>
      <c r="I27" s="53"/>
      <c r="J27" s="57"/>
      <c r="K27" s="57"/>
      <c r="L27" s="57"/>
      <c r="M27" s="53"/>
      <c r="N27" s="57"/>
      <c r="O27" s="57"/>
      <c r="P27" s="57"/>
      <c r="Q27" s="53"/>
      <c r="R27" s="57"/>
      <c r="S27" s="57"/>
      <c r="T27" s="70"/>
    </row>
    <row r="28" spans="1:20" s="1" customFormat="1" x14ac:dyDescent="0.25">
      <c r="A28" s="20" t="s">
        <v>14</v>
      </c>
      <c r="B28" s="20"/>
      <c r="C28" s="76">
        <v>0</v>
      </c>
      <c r="D28" s="75">
        <v>0</v>
      </c>
      <c r="E28" s="54">
        <v>0</v>
      </c>
      <c r="F28" s="85">
        <f>SUM(F23:F27)</f>
        <v>0</v>
      </c>
      <c r="G28" s="85">
        <f>SUM(G23:G27)</f>
        <v>0</v>
      </c>
      <c r="H28" s="85">
        <f>SUM(H23:H27)</f>
        <v>0</v>
      </c>
      <c r="I28" s="54">
        <v>0</v>
      </c>
      <c r="J28" s="85">
        <v>0</v>
      </c>
      <c r="K28" s="85">
        <v>0</v>
      </c>
      <c r="L28" s="85">
        <v>-1.1546319456101628E-14</v>
      </c>
      <c r="M28" s="54">
        <f t="shared" ref="M28:R28" si="3">SUM(M23:M27)</f>
        <v>0</v>
      </c>
      <c r="N28" s="85">
        <f t="shared" si="3"/>
        <v>0</v>
      </c>
      <c r="O28" s="85">
        <f t="shared" si="3"/>
        <v>0</v>
      </c>
      <c r="P28" s="85">
        <f t="shared" si="3"/>
        <v>0</v>
      </c>
      <c r="Q28" s="54">
        <f t="shared" si="3"/>
        <v>0</v>
      </c>
      <c r="R28" s="85">
        <f t="shared" si="3"/>
        <v>0</v>
      </c>
      <c r="S28" s="85"/>
      <c r="T28" s="114"/>
    </row>
    <row r="29" spans="1:20" ht="6.75" customHeight="1" x14ac:dyDescent="0.25">
      <c r="C29" s="50"/>
      <c r="D29" s="56"/>
      <c r="E29" s="50"/>
      <c r="F29" s="51"/>
      <c r="G29" s="56"/>
      <c r="H29" s="56"/>
      <c r="I29" s="50"/>
      <c r="J29" s="51"/>
      <c r="K29" s="56"/>
      <c r="L29" s="56"/>
      <c r="M29" s="50"/>
      <c r="N29" s="51"/>
      <c r="O29" s="56"/>
      <c r="P29" s="56"/>
      <c r="Q29" s="50"/>
      <c r="R29" s="51"/>
      <c r="S29" s="56"/>
      <c r="T29" s="88"/>
    </row>
    <row r="30" spans="1:20" x14ac:dyDescent="0.25">
      <c r="A30" t="s">
        <v>15</v>
      </c>
      <c r="C30" s="50"/>
      <c r="D30" s="56"/>
      <c r="E30" s="53"/>
      <c r="F30" s="57"/>
      <c r="G30" s="57"/>
      <c r="H30" s="57"/>
      <c r="I30" s="53"/>
      <c r="J30" s="57"/>
      <c r="K30" s="57"/>
      <c r="L30" s="57"/>
      <c r="M30" s="53"/>
      <c r="N30" s="57"/>
      <c r="O30" s="57"/>
      <c r="P30" s="57"/>
      <c r="Q30" s="53"/>
      <c r="R30" s="57"/>
      <c r="S30" s="57"/>
      <c r="T30" s="70"/>
    </row>
    <row r="31" spans="1:20" s="1" customFormat="1" x14ac:dyDescent="0.25">
      <c r="A31" s="18" t="s">
        <v>16</v>
      </c>
      <c r="B31" s="18"/>
      <c r="C31" s="79">
        <v>0</v>
      </c>
      <c r="D31" s="65">
        <v>0</v>
      </c>
      <c r="E31" s="67">
        <v>0</v>
      </c>
      <c r="F31" s="66">
        <f>SUM(F28:F30)</f>
        <v>0</v>
      </c>
      <c r="G31" s="66">
        <f>SUM(G28:G30)</f>
        <v>0</v>
      </c>
      <c r="H31" s="66">
        <f>SUM(H28:H30)</f>
        <v>0</v>
      </c>
      <c r="I31" s="67">
        <v>0</v>
      </c>
      <c r="J31" s="66">
        <v>0</v>
      </c>
      <c r="K31" s="66">
        <v>0</v>
      </c>
      <c r="L31" s="66">
        <v>-1.1546319456101628E-14</v>
      </c>
      <c r="M31" s="67">
        <f t="shared" ref="M31:R31" si="4">SUM(M28:M30)</f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7">
        <f t="shared" si="4"/>
        <v>0</v>
      </c>
      <c r="R31" s="66">
        <f t="shared" si="4"/>
        <v>0</v>
      </c>
      <c r="S31" s="66"/>
      <c r="T31" s="129"/>
    </row>
    <row r="32" spans="1:20" x14ac:dyDescent="0.25">
      <c r="C32" s="50"/>
      <c r="D32" s="56"/>
      <c r="E32" s="53"/>
      <c r="F32" s="57"/>
      <c r="G32" s="57"/>
      <c r="H32" s="57"/>
      <c r="I32" s="53"/>
      <c r="J32" s="57"/>
      <c r="K32" s="57"/>
      <c r="L32" s="57"/>
      <c r="M32" s="53"/>
      <c r="N32" s="57"/>
      <c r="O32" s="57"/>
      <c r="P32" s="57"/>
      <c r="Q32" s="53"/>
      <c r="R32" s="57"/>
      <c r="S32" s="57"/>
      <c r="T32" s="70"/>
    </row>
    <row r="33" spans="1:20" hidden="1" x14ac:dyDescent="0.25">
      <c r="A33" t="s">
        <v>21</v>
      </c>
      <c r="C33" s="50"/>
      <c r="D33" s="56"/>
      <c r="E33" s="50"/>
      <c r="F33" s="51"/>
      <c r="G33" s="56"/>
      <c r="H33" s="56"/>
      <c r="I33" s="50"/>
      <c r="J33" s="51"/>
      <c r="K33" s="56"/>
      <c r="L33" s="56"/>
      <c r="M33" s="50"/>
      <c r="N33" s="51"/>
      <c r="O33" s="56"/>
      <c r="P33" s="56"/>
      <c r="Q33" s="50"/>
      <c r="R33" s="51"/>
      <c r="S33" s="56"/>
      <c r="T33" s="88"/>
    </row>
    <row r="34" spans="1:20" hidden="1" x14ac:dyDescent="0.25">
      <c r="A34" t="s">
        <v>25</v>
      </c>
      <c r="C34" s="50"/>
      <c r="D34" s="56"/>
      <c r="E34" s="50">
        <v>0</v>
      </c>
      <c r="F34" s="51"/>
      <c r="G34" s="56"/>
      <c r="H34" s="56"/>
      <c r="I34" s="50"/>
      <c r="J34" s="51"/>
      <c r="K34" s="56"/>
      <c r="L34" s="56"/>
      <c r="M34" s="50"/>
      <c r="N34" s="51"/>
      <c r="O34" s="56"/>
      <c r="P34" s="56"/>
      <c r="Q34" s="50"/>
      <c r="R34" s="51"/>
      <c r="S34" s="56"/>
      <c r="T34" s="88"/>
    </row>
    <row r="35" spans="1:20" hidden="1" x14ac:dyDescent="0.25">
      <c r="A35" t="s">
        <v>27</v>
      </c>
      <c r="C35" s="50"/>
      <c r="D35" s="56"/>
      <c r="E35" s="50">
        <v>0</v>
      </c>
      <c r="F35" s="51"/>
      <c r="G35" s="56"/>
      <c r="H35" s="56"/>
      <c r="I35" s="50"/>
      <c r="J35" s="51"/>
      <c r="K35" s="56"/>
      <c r="L35" s="56"/>
      <c r="M35" s="50"/>
      <c r="N35" s="51"/>
      <c r="O35" s="56"/>
      <c r="P35" s="56"/>
      <c r="Q35" s="50"/>
      <c r="R35" s="51"/>
      <c r="S35" s="56"/>
      <c r="T35" s="88"/>
    </row>
    <row r="36" spans="1:20" s="1" customFormat="1" x14ac:dyDescent="0.25">
      <c r="A36" s="18" t="s">
        <v>74</v>
      </c>
      <c r="B36" s="18"/>
      <c r="C36" s="79">
        <v>0</v>
      </c>
      <c r="D36" s="65">
        <v>0</v>
      </c>
      <c r="E36" s="67">
        <v>0</v>
      </c>
      <c r="F36" s="66">
        <f>F31-F20</f>
        <v>0</v>
      </c>
      <c r="G36" s="66">
        <f>G31-G20</f>
        <v>0</v>
      </c>
      <c r="H36" s="66">
        <f>H31-H20</f>
        <v>0</v>
      </c>
      <c r="I36" s="67">
        <v>0</v>
      </c>
      <c r="J36" s="66">
        <v>0</v>
      </c>
      <c r="K36" s="66">
        <v>0</v>
      </c>
      <c r="L36" s="66">
        <v>-1.1546319456101628E-14</v>
      </c>
      <c r="M36" s="67">
        <f>M31-M20</f>
        <v>0</v>
      </c>
      <c r="N36" s="66">
        <f>N31-N20</f>
        <v>0</v>
      </c>
      <c r="O36" s="66">
        <f>O31-O20</f>
        <v>0</v>
      </c>
      <c r="P36" s="66">
        <f>P31-P20</f>
        <v>0</v>
      </c>
      <c r="Q36" s="67">
        <f>Q31-Q20</f>
        <v>0</v>
      </c>
      <c r="R36" s="66">
        <f>SUM(R31:R32)</f>
        <v>0</v>
      </c>
      <c r="S36" s="66"/>
      <c r="T36" s="129"/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B867D094962143AD481AD37CF32394" ma:contentTypeVersion="11" ma:contentTypeDescription="Opret et nyt dokument." ma:contentTypeScope="" ma:versionID="ec5ef375b7268df97ca1cb991db45c0c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02cdfe86342fa48892c35b62d88f7100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7896E7-6C34-403E-8A9E-4E4635D217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B7EF3D-E6AB-49AE-AA33-EC97EFE3F1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8FED9B-1951-4978-A0E6-F9161A8C5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NORDEN GROUP PL</vt:lpstr>
      <vt:lpstr>NORDEN Group - Balance Sheet</vt:lpstr>
      <vt:lpstr>Tankers</vt:lpstr>
      <vt:lpstr>Dry Owner</vt:lpstr>
      <vt:lpstr>Dry Cargo</vt:lpstr>
      <vt:lpstr>Asset Management</vt:lpstr>
      <vt:lpstr>Dry Operator</vt:lpstr>
      <vt:lpstr>Tanker Operator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Heidi Bianca Birch Hørup</cp:lastModifiedBy>
  <dcterms:created xsi:type="dcterms:W3CDTF">2018-04-24T09:43:29Z</dcterms:created>
  <dcterms:modified xsi:type="dcterms:W3CDTF">2021-08-06T09:00:12Z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