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7/annual/"/>
    </mc:Choice>
  </mc:AlternateContent>
  <xr:revisionPtr revIDLastSave="0" documentId="8_{F8F8DCB8-F8B2-4B66-A911-F4984C07BD3E}" xr6:coauthVersionLast="45" xr6:coauthVersionMax="45" xr10:uidLastSave="{00000000-0000-0000-0000-000000000000}"/>
  <bookViews>
    <workbookView xWindow="3060" yWindow="2415" windowWidth="21600" windowHeight="11505"/>
  </bookViews>
  <sheets>
    <sheet name="Seg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" l="1"/>
  <c r="P13" i="1"/>
  <c r="N13" i="1"/>
  <c r="J8" i="1"/>
  <c r="J10" i="1" s="1"/>
  <c r="J16" i="1" s="1"/>
  <c r="J22" i="1" s="1"/>
  <c r="J28" i="1" s="1"/>
  <c r="J31" i="1" s="1"/>
  <c r="B8" i="1"/>
  <c r="H8" i="1" s="1"/>
  <c r="D8" i="1"/>
  <c r="H12" i="1"/>
  <c r="L12" i="1" s="1"/>
  <c r="F10" i="1"/>
  <c r="F16" i="1" s="1"/>
  <c r="F22" i="1" s="1"/>
  <c r="F28" i="1" s="1"/>
  <c r="F31" i="1" s="1"/>
  <c r="H26" i="1"/>
  <c r="H25" i="1"/>
  <c r="H24" i="1"/>
  <c r="H23" i="1"/>
  <c r="H20" i="1"/>
  <c r="L20" i="1" s="1"/>
  <c r="H19" i="1"/>
  <c r="H18" i="1"/>
  <c r="L18" i="1" s="1"/>
  <c r="H17" i="1"/>
  <c r="H14" i="1"/>
  <c r="H13" i="1"/>
  <c r="H11" i="1"/>
  <c r="H7" i="1"/>
  <c r="D10" i="1"/>
  <c r="D16" i="1" s="1"/>
  <c r="D22" i="1" s="1"/>
  <c r="D28" i="1" s="1"/>
  <c r="D31" i="1" s="1"/>
  <c r="R26" i="1"/>
  <c r="R25" i="1"/>
  <c r="R24" i="1"/>
  <c r="R23" i="1"/>
  <c r="R20" i="1"/>
  <c r="R19" i="1"/>
  <c r="R18" i="1"/>
  <c r="R17" i="1"/>
  <c r="R14" i="1"/>
  <c r="R13" i="1"/>
  <c r="R11" i="1"/>
  <c r="P8" i="1"/>
  <c r="P10" i="1" s="1"/>
  <c r="P16" i="1" s="1"/>
  <c r="P22" i="1" s="1"/>
  <c r="P28" i="1" s="1"/>
  <c r="P31" i="1" s="1"/>
  <c r="N8" i="1"/>
  <c r="R8" i="1" s="1"/>
  <c r="R10" i="1" s="1"/>
  <c r="R16" i="1" s="1"/>
  <c r="R22" i="1" s="1"/>
  <c r="R28" i="1" s="1"/>
  <c r="R31" i="1" s="1"/>
  <c r="R7" i="1"/>
  <c r="L26" i="1"/>
  <c r="L14" i="1"/>
  <c r="L25" i="1"/>
  <c r="L24" i="1"/>
  <c r="L23" i="1"/>
  <c r="L19" i="1"/>
  <c r="L17" i="1"/>
  <c r="L13" i="1"/>
  <c r="L11" i="1"/>
  <c r="L7" i="1"/>
  <c r="L8" i="1" l="1"/>
  <c r="L10" i="1" s="1"/>
  <c r="L16" i="1" s="1"/>
  <c r="L22" i="1" s="1"/>
  <c r="L28" i="1" s="1"/>
  <c r="L31" i="1" s="1"/>
  <c r="H10" i="1"/>
  <c r="H16" i="1" s="1"/>
  <c r="H22" i="1" s="1"/>
  <c r="H28" i="1" s="1"/>
  <c r="H31" i="1" s="1"/>
  <c r="N10" i="1"/>
  <c r="N16" i="1" s="1"/>
  <c r="N22" i="1" s="1"/>
  <c r="N28" i="1" s="1"/>
  <c r="N31" i="1" s="1"/>
  <c r="B10" i="1"/>
  <c r="B16" i="1" s="1"/>
  <c r="B22" i="1" s="1"/>
  <c r="B28" i="1" s="1"/>
  <c r="B31" i="1" s="1"/>
</calcChain>
</file>

<file path=xl/sharedStrings.xml><?xml version="1.0" encoding="utf-8"?>
<sst xmlns="http://schemas.openxmlformats.org/spreadsheetml/2006/main" count="32" uniqueCount="29">
  <si>
    <t>Segment information</t>
  </si>
  <si>
    <t>Amounts in USD'000</t>
  </si>
  <si>
    <t>Dry
Cargo</t>
  </si>
  <si>
    <t>Tankers</t>
  </si>
  <si>
    <t>Total</t>
  </si>
  <si>
    <t>Revenue - services rendered, external</t>
  </si>
  <si>
    <t>Voyage costs</t>
  </si>
  <si>
    <t>Contribution margin</t>
  </si>
  <si>
    <t>Other operating income, net</t>
  </si>
  <si>
    <t>Vessel operating costs</t>
  </si>
  <si>
    <t>Costs</t>
  </si>
  <si>
    <t>Profit before depreciation, etc. (EBITDA)</t>
  </si>
  <si>
    <t>Depreciation</t>
  </si>
  <si>
    <t>Write-downs</t>
  </si>
  <si>
    <t>Share of results of joint ventures</t>
  </si>
  <si>
    <t>Profit before operations (EBIT)</t>
  </si>
  <si>
    <t>Fair value adjustment of certain hedging instruments</t>
  </si>
  <si>
    <t>Financial income</t>
  </si>
  <si>
    <t>Tax for the period</t>
  </si>
  <si>
    <t>Q4 2016</t>
  </si>
  <si>
    <t>Adjusted Results for the period</t>
  </si>
  <si>
    <t>Q4 2017</t>
  </si>
  <si>
    <t>Dry Operator</t>
  </si>
  <si>
    <t>Dry
 Owner</t>
  </si>
  <si>
    <t>Eliminations</t>
  </si>
  <si>
    <t>Profit/loss for the period</t>
  </si>
  <si>
    <t>Profit/loss from sale of vessels, etc.</t>
  </si>
  <si>
    <t>Charterhire</t>
  </si>
  <si>
    <t>Financial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</si>
</sst>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3" fontId="4" fillId="0" borderId="0" xfId="2" applyNumberFormat="1" applyFont="1"/>
    <xf numFmtId="0" fontId="5" fillId="2" borderId="0" xfId="2" applyFont="1" applyFill="1"/>
    <xf numFmtId="0" fontId="6" fillId="2" borderId="0" xfId="2" applyFont="1" applyFill="1"/>
    <xf numFmtId="0" fontId="3" fillId="0" borderId="0" xfId="2" applyFont="1" applyAlignment="1">
      <alignment horizontal="right" wrapText="1"/>
    </xf>
    <xf numFmtId="0" fontId="3" fillId="0" borderId="0" xfId="2" applyFont="1" applyAlignment="1">
      <alignment horizontal="right"/>
    </xf>
    <xf numFmtId="3" fontId="3" fillId="0" borderId="0" xfId="2" applyNumberFormat="1" applyFont="1"/>
    <xf numFmtId="9" fontId="7" fillId="0" borderId="0" xfId="3" applyFont="1"/>
    <xf numFmtId="3" fontId="7" fillId="0" borderId="0" xfId="1" applyNumberFormat="1" applyFont="1"/>
    <xf numFmtId="0" fontId="3" fillId="0" borderId="1" xfId="2" applyFont="1" applyBorder="1"/>
    <xf numFmtId="3" fontId="3" fillId="0" borderId="1" xfId="2" applyNumberFormat="1" applyFont="1" applyBorder="1"/>
    <xf numFmtId="3" fontId="7" fillId="0" borderId="1" xfId="1" applyNumberFormat="1" applyFont="1" applyBorder="1"/>
    <xf numFmtId="9" fontId="4" fillId="0" borderId="0" xfId="3" applyFont="1"/>
    <xf numFmtId="9" fontId="7" fillId="0" borderId="0" xfId="3" quotePrefix="1" applyFont="1" applyAlignment="1">
      <alignment horizontal="right"/>
    </xf>
    <xf numFmtId="9" fontId="7" fillId="0" borderId="1" xfId="3" applyFont="1" applyBorder="1"/>
    <xf numFmtId="9" fontId="7" fillId="0" borderId="1" xfId="3" quotePrefix="1" applyFont="1" applyBorder="1" applyAlignment="1">
      <alignment horizontal="right"/>
    </xf>
    <xf numFmtId="9" fontId="7" fillId="0" borderId="0" xfId="3" applyFont="1" applyAlignment="1">
      <alignment horizontal="right"/>
    </xf>
    <xf numFmtId="0" fontId="4" fillId="0" borderId="1" xfId="2" applyFont="1" applyBorder="1"/>
    <xf numFmtId="3" fontId="4" fillId="0" borderId="1" xfId="2" applyNumberFormat="1" applyFont="1" applyBorder="1"/>
    <xf numFmtId="9" fontId="4" fillId="0" borderId="1" xfId="3" applyFont="1" applyBorder="1"/>
    <xf numFmtId="3" fontId="3" fillId="0" borderId="0" xfId="2" applyNumberFormat="1" applyFont="1" applyFill="1"/>
    <xf numFmtId="9" fontId="7" fillId="0" borderId="0" xfId="3" applyFont="1" applyFill="1"/>
    <xf numFmtId="3" fontId="7" fillId="0" borderId="0" xfId="1" applyNumberFormat="1" applyFont="1" applyFill="1"/>
    <xf numFmtId="3" fontId="3" fillId="0" borderId="1" xfId="2" applyNumberFormat="1" applyFont="1" applyFill="1" applyBorder="1"/>
    <xf numFmtId="3" fontId="7" fillId="0" borderId="1" xfId="1" applyNumberFormat="1" applyFont="1" applyFill="1" applyBorder="1"/>
    <xf numFmtId="3" fontId="4" fillId="0" borderId="0" xfId="2" applyNumberFormat="1" applyFont="1" applyFill="1"/>
    <xf numFmtId="9" fontId="4" fillId="0" borderId="0" xfId="3" applyFont="1" applyFill="1"/>
    <xf numFmtId="9" fontId="7" fillId="0" borderId="0" xfId="3" quotePrefix="1" applyFont="1" applyFill="1" applyAlignment="1">
      <alignment horizontal="right"/>
    </xf>
    <xf numFmtId="9" fontId="7" fillId="0" borderId="1" xfId="3" applyFont="1" applyFill="1" applyBorder="1"/>
    <xf numFmtId="9" fontId="7" fillId="0" borderId="1" xfId="3" quotePrefix="1" applyFont="1" applyFill="1" applyBorder="1" applyAlignment="1">
      <alignment horizontal="right"/>
    </xf>
    <xf numFmtId="9" fontId="7" fillId="0" borderId="0" xfId="3" applyFont="1" applyFill="1" applyAlignment="1">
      <alignment horizontal="right"/>
    </xf>
    <xf numFmtId="3" fontId="4" fillId="0" borderId="1" xfId="2" applyNumberFormat="1" applyFont="1" applyFill="1" applyBorder="1"/>
    <xf numFmtId="9" fontId="4" fillId="0" borderId="1" xfId="3" applyFont="1" applyFill="1" applyBorder="1"/>
    <xf numFmtId="0" fontId="3" fillId="0" borderId="0" xfId="2" applyFont="1" applyFill="1"/>
    <xf numFmtId="0" fontId="5" fillId="2" borderId="0" xfId="2" applyFont="1" applyFill="1" applyAlignment="1">
      <alignment horizontal="center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tabSelected="1" zoomScaleNormal="100" workbookViewId="0">
      <selection activeCell="D16" sqref="D16:D17"/>
    </sheetView>
  </sheetViews>
  <sheetFormatPr defaultRowHeight="15" x14ac:dyDescent="0.25"/>
  <cols>
    <col min="1" max="1" width="45.85546875" style="2" bestFit="1" customWidth="1"/>
    <col min="2" max="2" width="11.42578125" style="2" customWidth="1"/>
    <col min="3" max="3" width="1.5703125" style="2" customWidth="1"/>
    <col min="4" max="4" width="11.42578125" style="2" customWidth="1"/>
    <col min="5" max="5" width="1.5703125" style="2" customWidth="1"/>
    <col min="6" max="6" width="11.42578125" style="2" customWidth="1"/>
    <col min="7" max="7" width="1.5703125" style="2" customWidth="1"/>
    <col min="8" max="8" width="11.42578125" style="2" customWidth="1"/>
    <col min="9" max="9" width="1.5703125" style="2" customWidth="1"/>
    <col min="10" max="10" width="11.42578125" style="2" bestFit="1" customWidth="1"/>
    <col min="11" max="11" width="1.5703125" style="2" customWidth="1"/>
    <col min="12" max="12" width="10.42578125" style="2" customWidth="1"/>
    <col min="13" max="13" width="3.28515625" style="2" customWidth="1"/>
    <col min="14" max="14" width="13" style="2" bestFit="1" customWidth="1"/>
    <col min="15" max="15" width="1.5703125" style="2" customWidth="1"/>
    <col min="16" max="16" width="13" style="2" bestFit="1" customWidth="1"/>
    <col min="17" max="17" width="1.5703125" style="2" customWidth="1"/>
    <col min="18" max="18" width="14.42578125" style="2" bestFit="1" customWidth="1"/>
    <col min="19" max="19" width="11" style="2" customWidth="1"/>
    <col min="20" max="16384" width="9.140625" style="2"/>
  </cols>
  <sheetData>
    <row r="1" spans="1:19" ht="20.25" x14ac:dyDescent="0.3">
      <c r="A1" s="1" t="s">
        <v>0</v>
      </c>
      <c r="B1" s="1"/>
      <c r="C1" s="1"/>
      <c r="D1" s="1"/>
      <c r="E1" s="1"/>
      <c r="F1" s="1"/>
      <c r="G1" s="1"/>
    </row>
    <row r="2" spans="1:19" x14ac:dyDescent="0.25">
      <c r="A2" s="3"/>
      <c r="B2" s="3"/>
      <c r="C2" s="3"/>
      <c r="D2" s="3"/>
      <c r="E2" s="3"/>
      <c r="F2" s="3"/>
      <c r="G2" s="3"/>
    </row>
    <row r="3" spans="1:19" s="3" customFormat="1" ht="14.25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x14ac:dyDescent="0.25">
      <c r="A4" s="5" t="s">
        <v>1</v>
      </c>
      <c r="B4" s="37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6"/>
      <c r="N4" s="37" t="s">
        <v>19</v>
      </c>
      <c r="O4" s="37"/>
      <c r="P4" s="37"/>
      <c r="Q4" s="37"/>
      <c r="R4" s="37"/>
    </row>
    <row r="5" spans="1:19" ht="30" x14ac:dyDescent="0.25">
      <c r="A5" s="3"/>
      <c r="B5" s="7" t="s">
        <v>23</v>
      </c>
      <c r="C5" s="7"/>
      <c r="D5" s="7" t="s">
        <v>22</v>
      </c>
      <c r="E5" s="7"/>
      <c r="F5" s="7" t="s">
        <v>24</v>
      </c>
      <c r="G5" s="3"/>
      <c r="H5" s="7" t="s">
        <v>2</v>
      </c>
      <c r="I5" s="8"/>
      <c r="J5" s="8" t="s">
        <v>3</v>
      </c>
      <c r="K5" s="8"/>
      <c r="L5" s="8" t="s">
        <v>4</v>
      </c>
      <c r="M5" s="8"/>
      <c r="N5" s="7" t="s">
        <v>2</v>
      </c>
      <c r="O5" s="8"/>
      <c r="P5" s="8" t="s">
        <v>3</v>
      </c>
      <c r="Q5" s="8"/>
      <c r="R5" s="8" t="s">
        <v>4</v>
      </c>
    </row>
    <row r="7" spans="1:19" x14ac:dyDescent="0.25">
      <c r="A7" s="2" t="s">
        <v>5</v>
      </c>
      <c r="B7" s="9">
        <v>53732</v>
      </c>
      <c r="D7" s="9">
        <v>418075</v>
      </c>
      <c r="F7" s="23">
        <v>-44469</v>
      </c>
      <c r="H7" s="23">
        <f>SUM(B7:F7)</f>
        <v>427338</v>
      </c>
      <c r="I7" s="24"/>
      <c r="J7" s="25">
        <v>81508</v>
      </c>
      <c r="K7" s="24"/>
      <c r="L7" s="23">
        <f>+H7+J7</f>
        <v>508846</v>
      </c>
      <c r="M7" s="9"/>
      <c r="N7" s="9">
        <v>252387</v>
      </c>
      <c r="O7" s="10"/>
      <c r="P7" s="11">
        <v>76653</v>
      </c>
      <c r="Q7" s="10"/>
      <c r="R7" s="9">
        <f>+N7+P7</f>
        <v>329040</v>
      </c>
      <c r="S7" s="9"/>
    </row>
    <row r="8" spans="1:19" x14ac:dyDescent="0.25">
      <c r="A8" s="2" t="s">
        <v>6</v>
      </c>
      <c r="B8" s="23">
        <f>-128</f>
        <v>-128</v>
      </c>
      <c r="C8" s="23"/>
      <c r="D8" s="23">
        <f>-173703</f>
        <v>-173703</v>
      </c>
      <c r="E8" s="23"/>
      <c r="F8" s="23">
        <v>0</v>
      </c>
      <c r="H8" s="23">
        <f>SUM(B8:F8)</f>
        <v>-173831</v>
      </c>
      <c r="I8" s="24"/>
      <c r="J8" s="25">
        <f>-23291</f>
        <v>-23291</v>
      </c>
      <c r="K8" s="24"/>
      <c r="L8" s="23">
        <f>+H8+J8</f>
        <v>-197122</v>
      </c>
      <c r="M8" s="9"/>
      <c r="N8" s="9">
        <f>-111415+1</f>
        <v>-111414</v>
      </c>
      <c r="O8" s="10"/>
      <c r="P8" s="11">
        <f>-28881+1</f>
        <v>-28880</v>
      </c>
      <c r="Q8" s="10"/>
      <c r="R8" s="9">
        <f>+N8+P8</f>
        <v>-140294</v>
      </c>
      <c r="S8" s="9"/>
    </row>
    <row r="9" spans="1:19" ht="2.1" customHeight="1" x14ac:dyDescent="0.25">
      <c r="A9" s="12"/>
      <c r="B9" s="12"/>
      <c r="C9" s="12"/>
      <c r="D9" s="12"/>
      <c r="E9" s="12"/>
      <c r="F9" s="12"/>
      <c r="G9" s="12"/>
      <c r="H9" s="26"/>
      <c r="I9" s="26"/>
      <c r="J9" s="27"/>
      <c r="K9" s="27"/>
      <c r="L9" s="26"/>
      <c r="M9" s="13"/>
      <c r="N9" s="13"/>
      <c r="O9" s="13"/>
      <c r="P9" s="14"/>
      <c r="Q9" s="14"/>
      <c r="R9" s="13"/>
      <c r="S9" s="9"/>
    </row>
    <row r="10" spans="1:19" x14ac:dyDescent="0.25">
      <c r="A10" s="3" t="s">
        <v>7</v>
      </c>
      <c r="B10" s="28">
        <f>SUM(B7:B8)</f>
        <v>53604</v>
      </c>
      <c r="C10" s="3"/>
      <c r="D10" s="28">
        <f>SUM(D7:D8)</f>
        <v>244372</v>
      </c>
      <c r="E10" s="28"/>
      <c r="F10" s="28">
        <f>SUM(F7:F8)</f>
        <v>-44469</v>
      </c>
      <c r="G10" s="3"/>
      <c r="H10" s="28">
        <f>SUM(H7:H8)</f>
        <v>253507</v>
      </c>
      <c r="I10" s="29"/>
      <c r="J10" s="28">
        <f>SUM(J7:J8)</f>
        <v>58217</v>
      </c>
      <c r="K10" s="28">
        <v>0</v>
      </c>
      <c r="L10" s="28">
        <f>SUM(L7:L8)</f>
        <v>311724</v>
      </c>
      <c r="M10" s="9"/>
      <c r="N10" s="4">
        <f>SUM(N7:N8)</f>
        <v>140973</v>
      </c>
      <c r="O10" s="15"/>
      <c r="P10" s="4">
        <f>SUM(P7:P8)</f>
        <v>47773</v>
      </c>
      <c r="Q10" s="4">
        <v>0</v>
      </c>
      <c r="R10" s="4">
        <f>SUM(R7:R8)</f>
        <v>188746</v>
      </c>
      <c r="S10" s="9"/>
    </row>
    <row r="11" spans="1:19" x14ac:dyDescent="0.25">
      <c r="A11" s="2" t="s">
        <v>8</v>
      </c>
      <c r="B11" s="2">
        <v>82</v>
      </c>
      <c r="D11" s="23">
        <v>2068</v>
      </c>
      <c r="E11" s="23"/>
      <c r="F11" s="23">
        <v>0</v>
      </c>
      <c r="H11" s="23">
        <f>SUM(B11:F11)</f>
        <v>2150</v>
      </c>
      <c r="I11" s="24"/>
      <c r="J11" s="25">
        <v>124</v>
      </c>
      <c r="K11" s="25"/>
      <c r="L11" s="23">
        <f>+H11+J11</f>
        <v>2274</v>
      </c>
      <c r="M11" s="9"/>
      <c r="N11" s="9">
        <v>3436</v>
      </c>
      <c r="O11" s="10"/>
      <c r="P11" s="11">
        <v>29</v>
      </c>
      <c r="Q11" s="11"/>
      <c r="R11" s="9">
        <f>+N11+P11</f>
        <v>3465</v>
      </c>
      <c r="S11" s="9"/>
    </row>
    <row r="12" spans="1:19" x14ac:dyDescent="0.25">
      <c r="A12" s="2" t="s">
        <v>27</v>
      </c>
      <c r="B12" s="23">
        <v>-29303</v>
      </c>
      <c r="D12" s="23">
        <v>-222688</v>
      </c>
      <c r="E12" s="23"/>
      <c r="F12" s="23">
        <v>44469</v>
      </c>
      <c r="H12" s="23">
        <f>SUM(B12:F12)</f>
        <v>-207522</v>
      </c>
      <c r="I12" s="24"/>
      <c r="J12" s="25">
        <v>-33341</v>
      </c>
      <c r="K12" s="25"/>
      <c r="L12" s="23">
        <f>+H12+J12</f>
        <v>-240863</v>
      </c>
      <c r="M12" s="9"/>
      <c r="N12" s="9">
        <v>-128104</v>
      </c>
      <c r="O12" s="10"/>
      <c r="P12" s="11">
        <v>-25318</v>
      </c>
      <c r="Q12" s="11"/>
      <c r="R12" s="9">
        <f>+N12+P12</f>
        <v>-153422</v>
      </c>
      <c r="S12" s="9"/>
    </row>
    <row r="13" spans="1:19" x14ac:dyDescent="0.25">
      <c r="A13" s="2" t="s">
        <v>9</v>
      </c>
      <c r="B13" s="23">
        <v>-7149</v>
      </c>
      <c r="D13" s="2">
        <v>0</v>
      </c>
      <c r="F13" s="2">
        <v>0</v>
      </c>
      <c r="H13" s="23">
        <f>SUM(B13:F13)</f>
        <v>-7149</v>
      </c>
      <c r="I13" s="24"/>
      <c r="J13" s="25">
        <v>-12812</v>
      </c>
      <c r="K13" s="30"/>
      <c r="L13" s="23">
        <f>+H13+J13</f>
        <v>-19961</v>
      </c>
      <c r="M13" s="9"/>
      <c r="N13" s="9">
        <f>-11298</f>
        <v>-11298</v>
      </c>
      <c r="O13" s="10"/>
      <c r="P13" s="11">
        <f>-12149</f>
        <v>-12149</v>
      </c>
      <c r="Q13" s="16"/>
      <c r="R13" s="9">
        <f>+N13+P13</f>
        <v>-23447</v>
      </c>
      <c r="S13" s="9"/>
    </row>
    <row r="14" spans="1:19" x14ac:dyDescent="0.25">
      <c r="A14" s="2" t="s">
        <v>10</v>
      </c>
      <c r="B14" s="9">
        <v>-2380</v>
      </c>
      <c r="D14" s="9">
        <v>-9519</v>
      </c>
      <c r="E14" s="9"/>
      <c r="F14" s="9">
        <v>0</v>
      </c>
      <c r="H14" s="23">
        <f>SUM(B14:F14)</f>
        <v>-11899</v>
      </c>
      <c r="I14" s="24"/>
      <c r="J14" s="25">
        <v>-2817</v>
      </c>
      <c r="K14" s="30"/>
      <c r="L14" s="23">
        <f>+H14+J14</f>
        <v>-14716</v>
      </c>
      <c r="M14" s="9"/>
      <c r="N14" s="9">
        <v>-10131</v>
      </c>
      <c r="O14" s="10"/>
      <c r="P14" s="11">
        <v>-2421</v>
      </c>
      <c r="Q14" s="16"/>
      <c r="R14" s="9">
        <f>+N14+P14</f>
        <v>-12552</v>
      </c>
      <c r="S14" s="9"/>
    </row>
    <row r="15" spans="1:19" ht="2.1" customHeight="1" x14ac:dyDescent="0.25">
      <c r="A15" s="12"/>
      <c r="B15" s="12"/>
      <c r="C15" s="12"/>
      <c r="D15" s="12"/>
      <c r="E15" s="12"/>
      <c r="F15" s="12"/>
      <c r="G15" s="12"/>
      <c r="H15" s="26"/>
      <c r="I15" s="31"/>
      <c r="J15" s="27"/>
      <c r="K15" s="27"/>
      <c r="L15" s="26"/>
      <c r="M15" s="13"/>
      <c r="N15" s="13"/>
      <c r="O15" s="17"/>
      <c r="P15" s="14"/>
      <c r="Q15" s="14"/>
      <c r="R15" s="13"/>
      <c r="S15" s="9"/>
    </row>
    <row r="16" spans="1:19" x14ac:dyDescent="0.25">
      <c r="A16" s="3" t="s">
        <v>11</v>
      </c>
      <c r="B16" s="28">
        <f>SUM(B10:B14)</f>
        <v>14854</v>
      </c>
      <c r="C16" s="3"/>
      <c r="D16" s="28">
        <f>SUM(D10:D14)</f>
        <v>14233</v>
      </c>
      <c r="E16" s="28"/>
      <c r="F16" s="28">
        <f>SUM(F10:F14)</f>
        <v>0</v>
      </c>
      <c r="G16" s="3"/>
      <c r="H16" s="28">
        <f>SUM(H10:H14)</f>
        <v>29087</v>
      </c>
      <c r="I16" s="28">
        <v>0</v>
      </c>
      <c r="J16" s="28">
        <f>SUM(J10:J14)</f>
        <v>9371</v>
      </c>
      <c r="K16" s="28">
        <v>0</v>
      </c>
      <c r="L16" s="28">
        <f>SUM(L10:L14)</f>
        <v>38458</v>
      </c>
      <c r="M16" s="9"/>
      <c r="N16" s="4">
        <f>SUM(N10:N14)</f>
        <v>-5124</v>
      </c>
      <c r="O16" s="4">
        <v>0</v>
      </c>
      <c r="P16" s="4">
        <f>SUM(P10:P14)</f>
        <v>7914</v>
      </c>
      <c r="Q16" s="4">
        <v>0</v>
      </c>
      <c r="R16" s="4">
        <f>SUM(R10:R14)</f>
        <v>2790</v>
      </c>
      <c r="S16" s="9"/>
    </row>
    <row r="17" spans="1:19" x14ac:dyDescent="0.25">
      <c r="A17" s="2" t="s">
        <v>26</v>
      </c>
      <c r="B17" s="2">
        <v>0</v>
      </c>
      <c r="D17" s="2">
        <v>0</v>
      </c>
      <c r="F17" s="2">
        <v>0</v>
      </c>
      <c r="H17" s="23">
        <f>SUM(B17:F17)</f>
        <v>0</v>
      </c>
      <c r="I17" s="30"/>
      <c r="J17" s="25">
        <v>0</v>
      </c>
      <c r="K17" s="24"/>
      <c r="L17" s="23">
        <f>+H17+J17</f>
        <v>0</v>
      </c>
      <c r="M17" s="9"/>
      <c r="N17" s="9">
        <v>-5310</v>
      </c>
      <c r="O17" s="16"/>
      <c r="P17" s="11">
        <v>-1343</v>
      </c>
      <c r="Q17" s="10"/>
      <c r="R17" s="9">
        <f>+N17+P17</f>
        <v>-6653</v>
      </c>
      <c r="S17" s="9"/>
    </row>
    <row r="18" spans="1:19" x14ac:dyDescent="0.25">
      <c r="A18" s="2" t="s">
        <v>12</v>
      </c>
      <c r="B18" s="23">
        <v>-3124</v>
      </c>
      <c r="D18" s="2">
        <v>-270</v>
      </c>
      <c r="F18" s="2">
        <v>0</v>
      </c>
      <c r="H18" s="23">
        <f>SUM(B18:F18)</f>
        <v>-3394</v>
      </c>
      <c r="I18" s="30"/>
      <c r="J18" s="25">
        <v>-7344</v>
      </c>
      <c r="K18" s="24"/>
      <c r="L18" s="23">
        <f>+H18+J18</f>
        <v>-10738</v>
      </c>
      <c r="M18" s="9"/>
      <c r="N18" s="9">
        <v>-3409</v>
      </c>
      <c r="O18" s="16"/>
      <c r="P18" s="11">
        <v>-7410</v>
      </c>
      <c r="Q18" s="10"/>
      <c r="R18" s="9">
        <f>+N18+P18</f>
        <v>-10819</v>
      </c>
      <c r="S18" s="9"/>
    </row>
    <row r="19" spans="1:19" hidden="1" x14ac:dyDescent="0.25">
      <c r="A19" s="2" t="s">
        <v>13</v>
      </c>
      <c r="B19" s="2">
        <v>0</v>
      </c>
      <c r="D19" s="2">
        <v>0</v>
      </c>
      <c r="F19" s="2">
        <v>0</v>
      </c>
      <c r="H19" s="23">
        <f>SUM(B19:F19)</f>
        <v>0</v>
      </c>
      <c r="I19" s="24"/>
      <c r="J19" s="25">
        <v>0</v>
      </c>
      <c r="K19" s="24"/>
      <c r="L19" s="23">
        <f>+H19+J19</f>
        <v>0</v>
      </c>
      <c r="M19" s="9"/>
      <c r="N19" s="9">
        <v>0</v>
      </c>
      <c r="O19" s="10"/>
      <c r="P19" s="11">
        <v>0</v>
      </c>
      <c r="Q19" s="10"/>
      <c r="R19" s="9">
        <f>+N19+P19</f>
        <v>0</v>
      </c>
      <c r="S19" s="9"/>
    </row>
    <row r="20" spans="1:19" x14ac:dyDescent="0.25">
      <c r="A20" s="2" t="s">
        <v>14</v>
      </c>
      <c r="B20" s="2">
        <v>585</v>
      </c>
      <c r="D20" s="2">
        <v>0</v>
      </c>
      <c r="F20" s="2">
        <v>0</v>
      </c>
      <c r="H20" s="23">
        <f>SUM(B20:F20)</f>
        <v>585</v>
      </c>
      <c r="I20" s="24"/>
      <c r="J20" s="25">
        <v>-148</v>
      </c>
      <c r="K20" s="24"/>
      <c r="L20" s="23">
        <f>+H20+J20</f>
        <v>437</v>
      </c>
      <c r="M20" s="9"/>
      <c r="N20" s="9">
        <v>-1030</v>
      </c>
      <c r="O20" s="10"/>
      <c r="P20" s="11">
        <v>-582</v>
      </c>
      <c r="Q20" s="10"/>
      <c r="R20" s="9">
        <f>+N20+P20</f>
        <v>-1612</v>
      </c>
      <c r="S20" s="9"/>
    </row>
    <row r="21" spans="1:19" ht="2.1" customHeight="1" x14ac:dyDescent="0.25">
      <c r="A21" s="12"/>
      <c r="B21" s="12"/>
      <c r="C21" s="12"/>
      <c r="D21" s="12"/>
      <c r="E21" s="12"/>
      <c r="F21" s="12"/>
      <c r="G21" s="12"/>
      <c r="H21" s="26"/>
      <c r="I21" s="32"/>
      <c r="J21" s="27"/>
      <c r="K21" s="31"/>
      <c r="L21" s="26">
        <v>0</v>
      </c>
      <c r="M21" s="13"/>
      <c r="N21" s="13"/>
      <c r="O21" s="18"/>
      <c r="P21" s="14"/>
      <c r="Q21" s="17"/>
      <c r="R21" s="13">
        <v>0</v>
      </c>
      <c r="S21" s="9"/>
    </row>
    <row r="22" spans="1:19" x14ac:dyDescent="0.25">
      <c r="A22" s="3" t="s">
        <v>15</v>
      </c>
      <c r="B22" s="28">
        <f>SUM(B16:B20)</f>
        <v>12315</v>
      </c>
      <c r="C22" s="3"/>
      <c r="D22" s="28">
        <f>SUM(D16:D20)</f>
        <v>13963</v>
      </c>
      <c r="E22" s="28"/>
      <c r="F22" s="28">
        <f>SUM(F16:F20)</f>
        <v>0</v>
      </c>
      <c r="G22" s="3"/>
      <c r="H22" s="28">
        <f>SUM(H16:H20)</f>
        <v>26278</v>
      </c>
      <c r="I22" s="24"/>
      <c r="J22" s="28">
        <f>SUM(J16:J20)</f>
        <v>1879</v>
      </c>
      <c r="K22" s="28">
        <v>0</v>
      </c>
      <c r="L22" s="28">
        <f>SUM(L16:L20)</f>
        <v>28157</v>
      </c>
      <c r="M22" s="9"/>
      <c r="N22" s="4">
        <f>SUM(N16:N20)</f>
        <v>-14873</v>
      </c>
      <c r="O22" s="10"/>
      <c r="P22" s="4">
        <f>SUM(P16:P20)</f>
        <v>-1421</v>
      </c>
      <c r="Q22" s="4">
        <v>0</v>
      </c>
      <c r="R22" s="4">
        <f>SUM(R16:R20)</f>
        <v>-16294</v>
      </c>
      <c r="S22" s="9"/>
    </row>
    <row r="23" spans="1:19" x14ac:dyDescent="0.25">
      <c r="A23" s="2" t="s">
        <v>16</v>
      </c>
      <c r="B23" s="2">
        <v>0</v>
      </c>
      <c r="D23" s="2">
        <v>0</v>
      </c>
      <c r="F23" s="2">
        <v>0</v>
      </c>
      <c r="H23" s="23">
        <f>SUM(B23:F23)</f>
        <v>0</v>
      </c>
      <c r="I23" s="24"/>
      <c r="J23" s="25">
        <v>0</v>
      </c>
      <c r="K23" s="24"/>
      <c r="L23" s="23">
        <f>+H23+J23</f>
        <v>0</v>
      </c>
      <c r="M23" s="9"/>
      <c r="N23" s="9">
        <v>8572</v>
      </c>
      <c r="O23" s="10"/>
      <c r="P23" s="11">
        <v>0</v>
      </c>
      <c r="Q23" s="10"/>
      <c r="R23" s="9">
        <f>+N23+P23</f>
        <v>8572</v>
      </c>
      <c r="S23" s="9"/>
    </row>
    <row r="24" spans="1:19" x14ac:dyDescent="0.25">
      <c r="A24" s="2" t="s">
        <v>17</v>
      </c>
      <c r="B24" s="23">
        <v>1597</v>
      </c>
      <c r="D24" s="2">
        <v>0</v>
      </c>
      <c r="F24" s="2">
        <v>0</v>
      </c>
      <c r="H24" s="23">
        <f>SUM(B24:F24)</f>
        <v>1597</v>
      </c>
      <c r="I24" s="24"/>
      <c r="J24" s="25">
        <v>1067</v>
      </c>
      <c r="K24" s="24"/>
      <c r="L24" s="23">
        <f>+H24+J24</f>
        <v>2664</v>
      </c>
      <c r="M24" s="9"/>
      <c r="N24" s="9">
        <v>153</v>
      </c>
      <c r="O24" s="10"/>
      <c r="P24" s="11">
        <v>101</v>
      </c>
      <c r="Q24" s="10"/>
      <c r="R24" s="9">
        <f>+N24+P24</f>
        <v>254</v>
      </c>
      <c r="S24" s="9"/>
    </row>
    <row r="25" spans="1:19" x14ac:dyDescent="0.25">
      <c r="A25" s="2" t="s">
        <v>28</v>
      </c>
      <c r="B25" s="23">
        <v>-2197</v>
      </c>
      <c r="D25" s="2">
        <v>0</v>
      </c>
      <c r="F25" s="2">
        <v>0</v>
      </c>
      <c r="H25" s="23">
        <f>SUM(B25:F25)</f>
        <v>-2197</v>
      </c>
      <c r="I25" s="24"/>
      <c r="J25" s="25">
        <v>-1463</v>
      </c>
      <c r="K25" s="24"/>
      <c r="L25" s="23">
        <f>+H25+J25</f>
        <v>-3660</v>
      </c>
      <c r="M25" s="9"/>
      <c r="N25" s="9">
        <v>-2104</v>
      </c>
      <c r="O25" s="10"/>
      <c r="P25" s="11">
        <v>-1388</v>
      </c>
      <c r="Q25" s="10"/>
      <c r="R25" s="9">
        <f>+N25+P25</f>
        <v>-3492</v>
      </c>
      <c r="S25" s="9"/>
    </row>
    <row r="26" spans="1:19" x14ac:dyDescent="0.25">
      <c r="A26" s="2" t="s">
        <v>18</v>
      </c>
      <c r="B26" s="2">
        <v>-21</v>
      </c>
      <c r="D26" s="2">
        <v>-66</v>
      </c>
      <c r="F26" s="2">
        <v>0</v>
      </c>
      <c r="H26" s="23">
        <f>SUM(B26:F26)</f>
        <v>-87</v>
      </c>
      <c r="I26" s="24"/>
      <c r="J26" s="25">
        <v>-21</v>
      </c>
      <c r="K26" s="33"/>
      <c r="L26" s="23">
        <f>+H26+J26</f>
        <v>-108</v>
      </c>
      <c r="M26" s="9"/>
      <c r="N26" s="9">
        <v>-969</v>
      </c>
      <c r="O26" s="10"/>
      <c r="P26" s="11">
        <v>-41</v>
      </c>
      <c r="Q26" s="19"/>
      <c r="R26" s="9">
        <f>+N26+P26</f>
        <v>-1010</v>
      </c>
      <c r="S26" s="9"/>
    </row>
    <row r="27" spans="1:19" ht="2.1" customHeight="1" x14ac:dyDescent="0.25">
      <c r="A27" s="12"/>
      <c r="B27" s="12"/>
      <c r="C27" s="12"/>
      <c r="D27" s="12"/>
      <c r="E27" s="12"/>
      <c r="F27" s="12"/>
      <c r="G27" s="12"/>
      <c r="H27" s="26"/>
      <c r="I27" s="26"/>
      <c r="J27" s="27"/>
      <c r="K27" s="27"/>
      <c r="L27" s="26"/>
      <c r="M27" s="13"/>
      <c r="N27" s="13"/>
      <c r="O27" s="13"/>
      <c r="P27" s="14"/>
      <c r="Q27" s="14"/>
      <c r="R27" s="13"/>
      <c r="S27" s="9"/>
    </row>
    <row r="28" spans="1:19" x14ac:dyDescent="0.25">
      <c r="A28" s="3" t="s">
        <v>25</v>
      </c>
      <c r="B28" s="28">
        <f>SUM(B22:B26)</f>
        <v>11694</v>
      </c>
      <c r="C28" s="3"/>
      <c r="D28" s="28">
        <f>SUM(D22:D26)</f>
        <v>13897</v>
      </c>
      <c r="E28" s="28"/>
      <c r="F28" s="28">
        <f>SUM(F22:F26)</f>
        <v>0</v>
      </c>
      <c r="G28" s="3"/>
      <c r="H28" s="28">
        <f>SUM(H22:H26)</f>
        <v>25591</v>
      </c>
      <c r="I28" s="29"/>
      <c r="J28" s="28">
        <f>SUM(J22:J26)</f>
        <v>1462</v>
      </c>
      <c r="K28" s="28">
        <v>0</v>
      </c>
      <c r="L28" s="28">
        <f>SUM(L22:L26)</f>
        <v>27053</v>
      </c>
      <c r="M28" s="9"/>
      <c r="N28" s="4">
        <f>SUM(N22:N26)</f>
        <v>-9221</v>
      </c>
      <c r="O28" s="15"/>
      <c r="P28" s="4">
        <f>SUM(P22:P26)</f>
        <v>-2749</v>
      </c>
      <c r="Q28" s="4">
        <v>0</v>
      </c>
      <c r="R28" s="4">
        <f>SUM(R22:R26)</f>
        <v>-11970</v>
      </c>
      <c r="S28" s="9"/>
    </row>
    <row r="29" spans="1:19" ht="2.1" customHeight="1" x14ac:dyDescent="0.25">
      <c r="A29" s="20"/>
      <c r="B29" s="20"/>
      <c r="C29" s="20"/>
      <c r="D29" s="20"/>
      <c r="E29" s="20"/>
      <c r="F29" s="20"/>
      <c r="G29" s="20"/>
      <c r="H29" s="34"/>
      <c r="I29" s="35"/>
      <c r="J29" s="34"/>
      <c r="K29" s="35"/>
      <c r="L29" s="34"/>
      <c r="M29" s="13"/>
      <c r="N29" s="21"/>
      <c r="O29" s="22"/>
      <c r="P29" s="21"/>
      <c r="Q29" s="22"/>
      <c r="R29" s="21"/>
      <c r="S29" s="9"/>
    </row>
    <row r="30" spans="1:19" x14ac:dyDescent="0.25">
      <c r="A30" s="3"/>
      <c r="B30" s="3"/>
      <c r="C30" s="3"/>
      <c r="D30" s="3"/>
      <c r="E30" s="3"/>
      <c r="F30" s="3"/>
      <c r="G30" s="3"/>
      <c r="H30" s="28"/>
      <c r="I30" s="29"/>
      <c r="J30" s="28"/>
      <c r="K30" s="29"/>
      <c r="L30" s="28"/>
      <c r="M30" s="4"/>
      <c r="N30" s="4"/>
      <c r="O30" s="15"/>
      <c r="P30" s="4"/>
      <c r="Q30" s="15"/>
      <c r="R30" s="4"/>
    </row>
    <row r="31" spans="1:19" x14ac:dyDescent="0.25">
      <c r="A31" s="2" t="s">
        <v>20</v>
      </c>
      <c r="B31" s="23">
        <f>B28-B23-B17</f>
        <v>11694</v>
      </c>
      <c r="D31" s="23">
        <f>D28-D23-D17</f>
        <v>13897</v>
      </c>
      <c r="E31" s="23"/>
      <c r="F31" s="23">
        <f>F28-F23-F17</f>
        <v>0</v>
      </c>
      <c r="H31" s="23">
        <f>H28-H23-H17</f>
        <v>25591</v>
      </c>
      <c r="I31" s="23"/>
      <c r="J31" s="23">
        <f>J28-J23-J17</f>
        <v>1462</v>
      </c>
      <c r="K31" s="36"/>
      <c r="L31" s="23">
        <f>L28-L23-L17</f>
        <v>27053</v>
      </c>
      <c r="N31" s="9">
        <f>N28-N23-N17</f>
        <v>-12483</v>
      </c>
      <c r="O31" s="9"/>
      <c r="P31" s="9">
        <f>P28-P23-P17</f>
        <v>-1406</v>
      </c>
      <c r="R31" s="9">
        <f>R28-R23-R17</f>
        <v>-13889</v>
      </c>
    </row>
    <row r="32" spans="1:19" x14ac:dyDescent="0.25">
      <c r="H32" s="36"/>
      <c r="I32" s="36"/>
      <c r="J32" s="36"/>
      <c r="K32" s="36"/>
      <c r="L32" s="36"/>
    </row>
  </sheetData>
  <mergeCells count="2">
    <mergeCell ref="N4:R4"/>
    <mergeCell ref="B4:L4"/>
  </mergeCells>
  <pageMargins left="0.7" right="0.7" top="0.75" bottom="0.75" header="0.3" footer="0.3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3BBF11-DEA6-4500-BB96-1022EA8D87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ACDBA0-1BE8-46E5-9513-6D966239254C}"/>
</file>

<file path=customXml/itemProps3.xml><?xml version="1.0" encoding="utf-8"?>
<ds:datastoreItem xmlns:ds="http://schemas.openxmlformats.org/officeDocument/2006/customXml" ds:itemID="{7EE0624D-52C1-4889-9F27-6FB4F1694F7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981d676-5438-40e7-9482-5d5092bd55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Berger</dc:creator>
  <cp:lastModifiedBy>Camilla Liedecke</cp:lastModifiedBy>
  <cp:lastPrinted>2018-03-06T12:30:54Z</cp:lastPrinted>
  <dcterms:created xsi:type="dcterms:W3CDTF">2016-03-01T08:14:20Z</dcterms:created>
  <dcterms:modified xsi:type="dcterms:W3CDTF">2020-06-04T08:26:34Z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