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6/annual/"/>
    </mc:Choice>
  </mc:AlternateContent>
  <xr:revisionPtr revIDLastSave="0" documentId="8_{551F6C7D-B98E-4987-8D25-828E5904C783}" xr6:coauthVersionLast="45" xr6:coauthVersionMax="45" xr10:uidLastSave="{00000000-0000-0000-0000-000000000000}"/>
  <bookViews>
    <workbookView xWindow="-120" yWindow="-120" windowWidth="29040" windowHeight="15840"/>
  </bookViews>
  <sheets>
    <sheet name="Seg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0" i="1" l="1"/>
  <c r="J30" i="1"/>
  <c r="H30" i="1"/>
  <c r="B8" i="1"/>
  <c r="D8" i="1"/>
  <c r="D12" i="1"/>
  <c r="B12" i="1"/>
  <c r="F25" i="1"/>
  <c r="F19" i="1"/>
  <c r="F13" i="1"/>
  <c r="F24" i="1"/>
  <c r="F23" i="1"/>
  <c r="F22" i="1"/>
  <c r="F18" i="1"/>
  <c r="F17" i="1"/>
  <c r="F16" i="1"/>
  <c r="F12" i="1"/>
  <c r="F11" i="1"/>
  <c r="F8" i="1"/>
  <c r="F7" i="1"/>
  <c r="F10" i="1" s="1"/>
  <c r="F15" i="1" s="1"/>
  <c r="F21" i="1" s="1"/>
  <c r="F27" i="1" s="1"/>
  <c r="F30" i="1" s="1"/>
  <c r="D10" i="1"/>
  <c r="D15" i="1" s="1"/>
  <c r="D21" i="1" s="1"/>
  <c r="D27" i="1" s="1"/>
  <c r="D30" i="1" s="1"/>
  <c r="B10" i="1"/>
  <c r="B15" i="1" s="1"/>
  <c r="B21" i="1" s="1"/>
  <c r="B27" i="1" s="1"/>
  <c r="B30" i="1" s="1"/>
</calcChain>
</file>

<file path=xl/sharedStrings.xml><?xml version="1.0" encoding="utf-8"?>
<sst xmlns="http://schemas.openxmlformats.org/spreadsheetml/2006/main" count="28" uniqueCount="25">
  <si>
    <t>Segment information</t>
  </si>
  <si>
    <t>Amounts in USD'000</t>
  </si>
  <si>
    <t>Q4 2015</t>
  </si>
  <si>
    <t>Dry
Cargo</t>
  </si>
  <si>
    <t>Tankers</t>
  </si>
  <si>
    <t>Total</t>
  </si>
  <si>
    <t>Revenue - services rendered, external</t>
  </si>
  <si>
    <t>Voyage costs</t>
  </si>
  <si>
    <t>Contribution margin</t>
  </si>
  <si>
    <t>Other operating income, net</t>
  </si>
  <si>
    <t>Vessel operating costs</t>
  </si>
  <si>
    <t>Costs</t>
  </si>
  <si>
    <t>Profit before depreciation, etc. (EBITDA)</t>
  </si>
  <si>
    <t>Profits from the sale of vessels, etc.</t>
  </si>
  <si>
    <t>Depreciation</t>
  </si>
  <si>
    <t>Write-downs</t>
  </si>
  <si>
    <t>Share of results of joint ventures</t>
  </si>
  <si>
    <t>Profit before operations (EBIT)</t>
  </si>
  <si>
    <t>Fair value adjustment of certain hedging instruments</t>
  </si>
  <si>
    <t>Financial income</t>
  </si>
  <si>
    <t>financial expenses</t>
  </si>
  <si>
    <t>Tax for the period</t>
  </si>
  <si>
    <t>Profit for the period</t>
  </si>
  <si>
    <t>Q4 2016</t>
  </si>
  <si>
    <t>Adjusted Results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</si>
</sst>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7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2" applyFont="1"/>
    <xf numFmtId="0" fontId="3" fillId="0" borderId="0" xfId="2" applyFont="1"/>
    <xf numFmtId="0" fontId="4" fillId="0" borderId="0" xfId="2" applyFont="1"/>
    <xf numFmtId="3" fontId="4" fillId="0" borderId="0" xfId="2" applyNumberFormat="1" applyFont="1"/>
    <xf numFmtId="0" fontId="5" fillId="2" borderId="0" xfId="2" applyFont="1" applyFill="1"/>
    <xf numFmtId="0" fontId="6" fillId="2" borderId="0" xfId="2" applyFont="1" applyFill="1"/>
    <xf numFmtId="0" fontId="3" fillId="0" borderId="0" xfId="2" applyFont="1" applyAlignment="1">
      <alignment horizontal="right" wrapText="1"/>
    </xf>
    <xf numFmtId="0" fontId="3" fillId="0" borderId="0" xfId="2" applyFont="1" applyAlignment="1">
      <alignment horizontal="right"/>
    </xf>
    <xf numFmtId="3" fontId="3" fillId="0" borderId="0" xfId="2" applyNumberFormat="1" applyFont="1"/>
    <xf numFmtId="9" fontId="7" fillId="0" borderId="0" xfId="3" applyFont="1"/>
    <xf numFmtId="3" fontId="7" fillId="0" borderId="0" xfId="1" applyNumberFormat="1" applyFont="1"/>
    <xf numFmtId="0" fontId="3" fillId="0" borderId="1" xfId="2" applyFont="1" applyBorder="1"/>
    <xf numFmtId="3" fontId="3" fillId="0" borderId="1" xfId="2" applyNumberFormat="1" applyFont="1" applyBorder="1"/>
    <xf numFmtId="3" fontId="7" fillId="0" borderId="1" xfId="1" applyNumberFormat="1" applyFont="1" applyBorder="1"/>
    <xf numFmtId="9" fontId="4" fillId="0" borderId="0" xfId="3" applyFont="1"/>
    <xf numFmtId="9" fontId="7" fillId="0" borderId="0" xfId="3" quotePrefix="1" applyFont="1" applyAlignment="1">
      <alignment horizontal="right"/>
    </xf>
    <xf numFmtId="9" fontId="7" fillId="0" borderId="1" xfId="3" applyFont="1" applyBorder="1"/>
    <xf numFmtId="9" fontId="7" fillId="0" borderId="1" xfId="3" quotePrefix="1" applyFont="1" applyBorder="1" applyAlignment="1">
      <alignment horizontal="right"/>
    </xf>
    <xf numFmtId="9" fontId="7" fillId="0" borderId="0" xfId="3" applyFont="1" applyAlignment="1">
      <alignment horizontal="right"/>
    </xf>
    <xf numFmtId="0" fontId="4" fillId="0" borderId="1" xfId="2" applyFont="1" applyBorder="1"/>
    <xf numFmtId="3" fontId="4" fillId="0" borderId="1" xfId="2" applyNumberFormat="1" applyFont="1" applyBorder="1"/>
    <xf numFmtId="9" fontId="4" fillId="0" borderId="1" xfId="3" applyFont="1" applyBorder="1"/>
    <xf numFmtId="3" fontId="4" fillId="0" borderId="0" xfId="1" applyNumberFormat="1" applyFont="1"/>
    <xf numFmtId="0" fontId="5" fillId="2" borderId="0" xfId="2" applyFont="1" applyFill="1" applyAlignment="1">
      <alignment horizontal="center"/>
    </xf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workbookViewId="0">
      <selection activeCell="D30" sqref="D30"/>
    </sheetView>
  </sheetViews>
  <sheetFormatPr defaultRowHeight="15" x14ac:dyDescent="0.25"/>
  <cols>
    <col min="1" max="1" width="45.85546875" style="2" bestFit="1" customWidth="1"/>
    <col min="2" max="2" width="11.42578125" style="2" customWidth="1"/>
    <col min="3" max="3" width="1.5703125" style="2" customWidth="1"/>
    <col min="4" max="4" width="11.42578125" style="2" bestFit="1" customWidth="1"/>
    <col min="5" max="5" width="1.5703125" style="2" customWidth="1"/>
    <col min="6" max="6" width="10.42578125" style="2" customWidth="1"/>
    <col min="7" max="7" width="3.28515625" style="2" customWidth="1"/>
    <col min="8" max="8" width="13" style="2" bestFit="1" customWidth="1"/>
    <col min="9" max="9" width="1.5703125" style="2" customWidth="1"/>
    <col min="10" max="10" width="13" style="2" bestFit="1" customWidth="1"/>
    <col min="11" max="11" width="1.5703125" style="2" customWidth="1"/>
    <col min="12" max="12" width="14.42578125" style="2" bestFit="1" customWidth="1"/>
    <col min="13" max="13" width="11" style="2" customWidth="1"/>
    <col min="14" max="16384" width="9.140625" style="2"/>
  </cols>
  <sheetData>
    <row r="1" spans="1:13" ht="20.25" x14ac:dyDescent="0.3">
      <c r="A1" s="1" t="s">
        <v>0</v>
      </c>
    </row>
    <row r="2" spans="1:13" x14ac:dyDescent="0.25">
      <c r="A2" s="3"/>
    </row>
    <row r="3" spans="1:13" s="3" customFormat="1" ht="14.25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x14ac:dyDescent="0.25">
      <c r="A4" s="5" t="s">
        <v>1</v>
      </c>
      <c r="B4" s="24" t="s">
        <v>23</v>
      </c>
      <c r="C4" s="24"/>
      <c r="D4" s="24"/>
      <c r="E4" s="24"/>
      <c r="F4" s="6"/>
      <c r="G4" s="6"/>
      <c r="H4" s="24" t="s">
        <v>2</v>
      </c>
      <c r="I4" s="24"/>
      <c r="J4" s="24"/>
      <c r="K4" s="24"/>
      <c r="L4" s="24"/>
    </row>
    <row r="5" spans="1:13" ht="30" x14ac:dyDescent="0.25">
      <c r="A5" s="3"/>
      <c r="B5" s="7" t="s">
        <v>3</v>
      </c>
      <c r="C5" s="8"/>
      <c r="D5" s="8" t="s">
        <v>4</v>
      </c>
      <c r="E5" s="8"/>
      <c r="F5" s="8" t="s">
        <v>5</v>
      </c>
      <c r="G5" s="8"/>
      <c r="H5" s="7" t="s">
        <v>3</v>
      </c>
      <c r="I5" s="8"/>
      <c r="J5" s="8" t="s">
        <v>4</v>
      </c>
      <c r="K5" s="8"/>
      <c r="L5" s="8" t="s">
        <v>5</v>
      </c>
    </row>
    <row r="7" spans="1:13" x14ac:dyDescent="0.25">
      <c r="A7" s="2" t="s">
        <v>6</v>
      </c>
      <c r="B7" s="9">
        <v>252387</v>
      </c>
      <c r="C7" s="10"/>
      <c r="D7" s="11">
        <v>76653</v>
      </c>
      <c r="E7" s="10"/>
      <c r="F7" s="9">
        <f>+B7+D7</f>
        <v>329040</v>
      </c>
      <c r="G7" s="9"/>
      <c r="H7" s="9">
        <v>244173</v>
      </c>
      <c r="I7" s="10"/>
      <c r="J7" s="11">
        <v>129659</v>
      </c>
      <c r="K7" s="10"/>
      <c r="L7" s="9">
        <v>373832</v>
      </c>
      <c r="M7" s="9"/>
    </row>
    <row r="8" spans="1:13" x14ac:dyDescent="0.25">
      <c r="A8" s="2" t="s">
        <v>7</v>
      </c>
      <c r="B8" s="9">
        <f>-111415+1</f>
        <v>-111414</v>
      </c>
      <c r="C8" s="10"/>
      <c r="D8" s="11">
        <f>-28881+1</f>
        <v>-28880</v>
      </c>
      <c r="E8" s="10"/>
      <c r="F8" s="9">
        <f>+B8+D8</f>
        <v>-140294</v>
      </c>
      <c r="G8" s="9"/>
      <c r="H8" s="9">
        <v>-110245</v>
      </c>
      <c r="I8" s="10"/>
      <c r="J8" s="11">
        <v>-54662</v>
      </c>
      <c r="K8" s="10"/>
      <c r="L8" s="9">
        <v>-164907</v>
      </c>
      <c r="M8" s="9"/>
    </row>
    <row r="9" spans="1:13" ht="2.1" customHeight="1" x14ac:dyDescent="0.25">
      <c r="A9" s="12"/>
      <c r="B9" s="13"/>
      <c r="C9" s="13"/>
      <c r="D9" s="14"/>
      <c r="E9" s="14"/>
      <c r="F9" s="13"/>
      <c r="G9" s="13"/>
      <c r="H9" s="13"/>
      <c r="I9" s="13"/>
      <c r="J9" s="14"/>
      <c r="K9" s="14"/>
      <c r="L9" s="13"/>
      <c r="M9" s="9"/>
    </row>
    <row r="10" spans="1:13" x14ac:dyDescent="0.25">
      <c r="A10" s="3" t="s">
        <v>8</v>
      </c>
      <c r="B10" s="4">
        <f>SUM(B7:B8)</f>
        <v>140973</v>
      </c>
      <c r="C10" s="15"/>
      <c r="D10" s="4">
        <f>SUM(D7:D8)</f>
        <v>47773</v>
      </c>
      <c r="E10" s="4">
        <v>0</v>
      </c>
      <c r="F10" s="4">
        <f>SUM(F7:F8)</f>
        <v>188746</v>
      </c>
      <c r="G10" s="9"/>
      <c r="H10" s="4">
        <v>133928</v>
      </c>
      <c r="I10" s="15"/>
      <c r="J10" s="4">
        <v>74997</v>
      </c>
      <c r="K10" s="4">
        <v>0</v>
      </c>
      <c r="L10" s="4">
        <v>208925</v>
      </c>
      <c r="M10" s="9"/>
    </row>
    <row r="11" spans="1:13" x14ac:dyDescent="0.25">
      <c r="A11" s="2" t="s">
        <v>9</v>
      </c>
      <c r="B11" s="9">
        <v>3436</v>
      </c>
      <c r="C11" s="10"/>
      <c r="D11" s="11">
        <v>29</v>
      </c>
      <c r="E11" s="11"/>
      <c r="F11" s="9">
        <f>+B11+D11</f>
        <v>3465</v>
      </c>
      <c r="G11" s="9"/>
      <c r="H11" s="9">
        <v>1595</v>
      </c>
      <c r="I11" s="10"/>
      <c r="J11" s="11">
        <v>109</v>
      </c>
      <c r="K11" s="11"/>
      <c r="L11" s="9">
        <v>1704</v>
      </c>
      <c r="M11" s="9"/>
    </row>
    <row r="12" spans="1:13" x14ac:dyDescent="0.25">
      <c r="A12" s="2" t="s">
        <v>10</v>
      </c>
      <c r="B12" s="9">
        <f>-11298-128104</f>
        <v>-139402</v>
      </c>
      <c r="C12" s="10"/>
      <c r="D12" s="11">
        <f>-12149-25318</f>
        <v>-37467</v>
      </c>
      <c r="E12" s="16"/>
      <c r="F12" s="9">
        <f>+B12+D12</f>
        <v>-176869</v>
      </c>
      <c r="G12" s="9"/>
      <c r="H12" s="9">
        <v>-275266</v>
      </c>
      <c r="I12" s="10"/>
      <c r="J12" s="11">
        <v>-43959</v>
      </c>
      <c r="K12" s="16"/>
      <c r="L12" s="9">
        <v>-319225</v>
      </c>
      <c r="M12" s="9"/>
    </row>
    <row r="13" spans="1:13" x14ac:dyDescent="0.25">
      <c r="A13" s="2" t="s">
        <v>11</v>
      </c>
      <c r="B13" s="9">
        <v>-10131</v>
      </c>
      <c r="C13" s="10"/>
      <c r="D13" s="11">
        <v>-2421</v>
      </c>
      <c r="E13" s="16"/>
      <c r="F13" s="9">
        <f>+B13+D13</f>
        <v>-12552</v>
      </c>
      <c r="G13" s="9"/>
      <c r="H13" s="9">
        <v>-8791</v>
      </c>
      <c r="I13" s="10"/>
      <c r="J13" s="9">
        <v>-2618</v>
      </c>
      <c r="K13" s="16"/>
      <c r="L13" s="9">
        <v>-11409</v>
      </c>
      <c r="M13" s="9"/>
    </row>
    <row r="14" spans="1:13" ht="2.1" customHeight="1" x14ac:dyDescent="0.25">
      <c r="A14" s="12"/>
      <c r="B14" s="13"/>
      <c r="C14" s="17"/>
      <c r="D14" s="14"/>
      <c r="E14" s="14"/>
      <c r="F14" s="13"/>
      <c r="G14" s="13"/>
      <c r="H14" s="13"/>
      <c r="I14" s="17"/>
      <c r="J14" s="14"/>
      <c r="K14" s="14"/>
      <c r="L14" s="13"/>
      <c r="M14" s="9"/>
    </row>
    <row r="15" spans="1:13" x14ac:dyDescent="0.25">
      <c r="A15" s="3" t="s">
        <v>12</v>
      </c>
      <c r="B15" s="4">
        <f>SUM(B10:B13)</f>
        <v>-5124</v>
      </c>
      <c r="C15" s="4">
        <v>0</v>
      </c>
      <c r="D15" s="4">
        <f>SUM(D10:D13)</f>
        <v>7914</v>
      </c>
      <c r="E15" s="4">
        <v>0</v>
      </c>
      <c r="F15" s="4">
        <f>SUM(F10:F13)</f>
        <v>2790</v>
      </c>
      <c r="G15" s="9"/>
      <c r="H15" s="4">
        <v>-148534</v>
      </c>
      <c r="I15" s="4">
        <v>0</v>
      </c>
      <c r="J15" s="4">
        <v>28529</v>
      </c>
      <c r="K15" s="4">
        <v>0</v>
      </c>
      <c r="L15" s="4">
        <v>-120005</v>
      </c>
      <c r="M15" s="9"/>
    </row>
    <row r="16" spans="1:13" x14ac:dyDescent="0.25">
      <c r="A16" s="2" t="s">
        <v>13</v>
      </c>
      <c r="B16" s="9">
        <v>-5310</v>
      </c>
      <c r="C16" s="16"/>
      <c r="D16" s="11">
        <v>-1343</v>
      </c>
      <c r="E16" s="10"/>
      <c r="F16" s="9">
        <f>+B16+D16</f>
        <v>-6653</v>
      </c>
      <c r="G16" s="9"/>
      <c r="H16" s="9">
        <v>-31079</v>
      </c>
      <c r="I16" s="16"/>
      <c r="J16" s="11">
        <v>-34</v>
      </c>
      <c r="K16" s="10"/>
      <c r="L16" s="9">
        <v>-31113</v>
      </c>
      <c r="M16" s="9"/>
    </row>
    <row r="17" spans="1:13" x14ac:dyDescent="0.25">
      <c r="A17" s="2" t="s">
        <v>14</v>
      </c>
      <c r="B17" s="9">
        <v>-3409</v>
      </c>
      <c r="C17" s="16"/>
      <c r="D17" s="11">
        <v>-7410</v>
      </c>
      <c r="E17" s="10"/>
      <c r="F17" s="9">
        <f>+B17+D17</f>
        <v>-10819</v>
      </c>
      <c r="G17" s="9"/>
      <c r="H17" s="9">
        <v>-8616</v>
      </c>
      <c r="I17" s="16"/>
      <c r="J17" s="9">
        <v>-8737</v>
      </c>
      <c r="K17" s="10"/>
      <c r="L17" s="9">
        <v>-17353</v>
      </c>
      <c r="M17" s="9"/>
    </row>
    <row r="18" spans="1:13" x14ac:dyDescent="0.25">
      <c r="A18" s="2" t="s">
        <v>15</v>
      </c>
      <c r="B18" s="9">
        <v>0</v>
      </c>
      <c r="C18" s="10"/>
      <c r="D18" s="11">
        <v>0</v>
      </c>
      <c r="E18" s="10"/>
      <c r="F18" s="9">
        <f>+B18+D18</f>
        <v>0</v>
      </c>
      <c r="G18" s="9"/>
      <c r="H18" s="9">
        <v>-180000</v>
      </c>
      <c r="I18" s="10"/>
      <c r="J18" s="11">
        <v>0</v>
      </c>
      <c r="K18" s="10"/>
      <c r="L18" s="9">
        <v>-180000</v>
      </c>
      <c r="M18" s="9"/>
    </row>
    <row r="19" spans="1:13" x14ac:dyDescent="0.25">
      <c r="A19" s="2" t="s">
        <v>16</v>
      </c>
      <c r="B19" s="9">
        <v>-1030</v>
      </c>
      <c r="C19" s="10"/>
      <c r="D19" s="11">
        <v>-582</v>
      </c>
      <c r="E19" s="10"/>
      <c r="F19" s="9">
        <f>+B19+D19</f>
        <v>-1612</v>
      </c>
      <c r="G19" s="9"/>
      <c r="H19" s="9">
        <v>-18795</v>
      </c>
      <c r="I19" s="10"/>
      <c r="J19" s="9">
        <v>-1388</v>
      </c>
      <c r="K19" s="10"/>
      <c r="L19" s="9">
        <v>-20183</v>
      </c>
      <c r="M19" s="9"/>
    </row>
    <row r="20" spans="1:13" ht="2.1" customHeight="1" x14ac:dyDescent="0.25">
      <c r="A20" s="12"/>
      <c r="B20" s="13"/>
      <c r="C20" s="18"/>
      <c r="D20" s="14"/>
      <c r="E20" s="17"/>
      <c r="F20" s="13">
        <v>0</v>
      </c>
      <c r="G20" s="13"/>
      <c r="H20" s="13"/>
      <c r="I20" s="18"/>
      <c r="J20" s="14"/>
      <c r="K20" s="17"/>
      <c r="L20" s="13">
        <v>0</v>
      </c>
      <c r="M20" s="9"/>
    </row>
    <row r="21" spans="1:13" x14ac:dyDescent="0.25">
      <c r="A21" s="3" t="s">
        <v>17</v>
      </c>
      <c r="B21" s="4">
        <f>SUM(B15:B19)</f>
        <v>-14873</v>
      </c>
      <c r="C21" s="10"/>
      <c r="D21" s="4">
        <f>SUM(D15:D19)</f>
        <v>-1421</v>
      </c>
      <c r="E21" s="4">
        <v>0</v>
      </c>
      <c r="F21" s="4">
        <f>SUM(F15:F19)</f>
        <v>-16294</v>
      </c>
      <c r="G21" s="9"/>
      <c r="H21" s="4">
        <v>-387024</v>
      </c>
      <c r="I21" s="10"/>
      <c r="J21" s="4">
        <v>18370</v>
      </c>
      <c r="K21" s="4">
        <v>0</v>
      </c>
      <c r="L21" s="4">
        <v>-368654</v>
      </c>
      <c r="M21" s="9"/>
    </row>
    <row r="22" spans="1:13" x14ac:dyDescent="0.25">
      <c r="A22" s="2" t="s">
        <v>18</v>
      </c>
      <c r="B22" s="9">
        <v>8572</v>
      </c>
      <c r="C22" s="10"/>
      <c r="D22" s="11">
        <v>0</v>
      </c>
      <c r="E22" s="10"/>
      <c r="F22" s="9">
        <f>+B22+D22</f>
        <v>8572</v>
      </c>
      <c r="G22" s="9"/>
      <c r="H22" s="9">
        <v>-8792</v>
      </c>
      <c r="I22" s="10"/>
      <c r="J22" s="11">
        <v>0</v>
      </c>
      <c r="K22" s="10"/>
      <c r="L22" s="9">
        <v>-8792</v>
      </c>
      <c r="M22" s="9"/>
    </row>
    <row r="23" spans="1:13" x14ac:dyDescent="0.25">
      <c r="A23" s="2" t="s">
        <v>19</v>
      </c>
      <c r="B23" s="9">
        <v>153</v>
      </c>
      <c r="C23" s="10"/>
      <c r="D23" s="11">
        <v>101</v>
      </c>
      <c r="E23" s="10"/>
      <c r="F23" s="9">
        <f>+B23+D23</f>
        <v>254</v>
      </c>
      <c r="G23" s="9"/>
      <c r="H23" s="9">
        <v>769</v>
      </c>
      <c r="I23" s="10"/>
      <c r="J23" s="9">
        <v>512</v>
      </c>
      <c r="K23" s="10"/>
      <c r="L23" s="9">
        <v>1281</v>
      </c>
      <c r="M23" s="9"/>
    </row>
    <row r="24" spans="1:13" x14ac:dyDescent="0.25">
      <c r="A24" s="2" t="s">
        <v>20</v>
      </c>
      <c r="B24" s="9">
        <v>-2104</v>
      </c>
      <c r="C24" s="10"/>
      <c r="D24" s="11">
        <v>-1388</v>
      </c>
      <c r="E24" s="10"/>
      <c r="F24" s="9">
        <f>+B24+D24</f>
        <v>-3492</v>
      </c>
      <c r="G24" s="9"/>
      <c r="H24" s="9">
        <v>-1147</v>
      </c>
      <c r="I24" s="10"/>
      <c r="J24" s="9">
        <v>-765</v>
      </c>
      <c r="K24" s="10"/>
      <c r="L24" s="9">
        <v>-1912</v>
      </c>
      <c r="M24" s="9"/>
    </row>
    <row r="25" spans="1:13" x14ac:dyDescent="0.25">
      <c r="A25" s="2" t="s">
        <v>21</v>
      </c>
      <c r="B25" s="9">
        <v>-969</v>
      </c>
      <c r="C25" s="10"/>
      <c r="D25" s="11">
        <v>-41</v>
      </c>
      <c r="E25" s="19"/>
      <c r="F25" s="9">
        <f>+B25+D25</f>
        <v>-1010</v>
      </c>
      <c r="G25" s="9"/>
      <c r="H25" s="9">
        <v>948</v>
      </c>
      <c r="I25" s="10"/>
      <c r="J25" s="9">
        <v>111</v>
      </c>
      <c r="K25" s="19"/>
      <c r="L25" s="9">
        <v>1059</v>
      </c>
      <c r="M25" s="9"/>
    </row>
    <row r="26" spans="1:13" ht="2.1" customHeight="1" x14ac:dyDescent="0.25">
      <c r="A26" s="12"/>
      <c r="B26" s="13"/>
      <c r="C26" s="13"/>
      <c r="D26" s="14"/>
      <c r="E26" s="14"/>
      <c r="F26" s="13"/>
      <c r="G26" s="13"/>
      <c r="H26" s="13"/>
      <c r="I26" s="13"/>
      <c r="J26" s="14"/>
      <c r="K26" s="14"/>
      <c r="L26" s="13"/>
      <c r="M26" s="9"/>
    </row>
    <row r="27" spans="1:13" x14ac:dyDescent="0.25">
      <c r="A27" s="3" t="s">
        <v>22</v>
      </c>
      <c r="B27" s="4">
        <f>SUM(B21:B25)</f>
        <v>-9221</v>
      </c>
      <c r="C27" s="15"/>
      <c r="D27" s="4">
        <f>SUM(D21:D25)</f>
        <v>-2749</v>
      </c>
      <c r="E27" s="4">
        <v>0</v>
      </c>
      <c r="F27" s="4">
        <f>SUM(F21:F25)</f>
        <v>-11970</v>
      </c>
      <c r="G27" s="9"/>
      <c r="H27" s="4">
        <v>-395246</v>
      </c>
      <c r="I27" s="15"/>
      <c r="J27" s="4">
        <v>18228</v>
      </c>
      <c r="K27" s="4">
        <v>0</v>
      </c>
      <c r="L27" s="4">
        <v>-377018</v>
      </c>
      <c r="M27" s="9"/>
    </row>
    <row r="28" spans="1:13" ht="2.1" customHeight="1" x14ac:dyDescent="0.25">
      <c r="A28" s="20"/>
      <c r="B28" s="21"/>
      <c r="C28" s="22"/>
      <c r="D28" s="21"/>
      <c r="E28" s="22"/>
      <c r="F28" s="21"/>
      <c r="G28" s="13"/>
      <c r="H28" s="21"/>
      <c r="I28" s="21"/>
      <c r="J28" s="21"/>
      <c r="K28" s="21"/>
      <c r="L28" s="21"/>
      <c r="M28" s="9"/>
    </row>
    <row r="29" spans="1:13" x14ac:dyDescent="0.25">
      <c r="A29" s="3"/>
      <c r="B29" s="4"/>
      <c r="C29" s="15"/>
      <c r="D29" s="4"/>
      <c r="E29" s="15"/>
      <c r="F29" s="4"/>
      <c r="G29" s="4"/>
      <c r="H29" s="4"/>
      <c r="I29" s="4"/>
      <c r="J29" s="4"/>
      <c r="K29" s="4"/>
      <c r="L29" s="23"/>
    </row>
    <row r="30" spans="1:13" x14ac:dyDescent="0.25">
      <c r="A30" s="2" t="s">
        <v>24</v>
      </c>
      <c r="B30" s="9">
        <f>B27-B22-B16</f>
        <v>-12483</v>
      </c>
      <c r="C30" s="9"/>
      <c r="D30" s="9">
        <f>D27-D22-D16</f>
        <v>-1406</v>
      </c>
      <c r="F30" s="9">
        <f>F27-F22-F16</f>
        <v>-13889</v>
      </c>
      <c r="H30" s="9">
        <f>H27-H22-H16</f>
        <v>-355375</v>
      </c>
      <c r="J30" s="9">
        <f>J27-J22-J16</f>
        <v>18262</v>
      </c>
      <c r="L30" s="9">
        <f>L27-L22-L16</f>
        <v>-337113</v>
      </c>
    </row>
  </sheetData>
  <mergeCells count="2">
    <mergeCell ref="B4:E4"/>
    <mergeCell ref="H4:L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0E59AE-E777-4C1B-9096-079D335EC0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EF92EB-3EA0-422B-B839-F84B4F474C6A}"/>
</file>

<file path=customXml/itemProps3.xml><?xml version="1.0" encoding="utf-8"?>
<ds:datastoreItem xmlns:ds="http://schemas.openxmlformats.org/officeDocument/2006/customXml" ds:itemID="{A8339298-3EAB-4C3B-8F3C-1EB2892BBD09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7981d676-5438-40e7-9482-5d5092bd55a4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Segment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Berger</dc:creator>
  <cp:lastModifiedBy>Sebastian Hjuler Andersen</cp:lastModifiedBy>
  <dcterms:created xsi:type="dcterms:W3CDTF">2016-03-01T08:14:20Z</dcterms:created>
  <dcterms:modified xsi:type="dcterms:W3CDTF">2020-06-04T10:55:02Z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